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190" activeTab="1"/>
  </bookViews>
  <sheets>
    <sheet name="Data" sheetId="1" r:id="rId1"/>
    <sheet name="Computations" sheetId="2" r:id="rId2"/>
    <sheet name="Sheet3" sheetId="3" r:id="rId3"/>
  </sheets>
  <definedNames>
    <definedName name="_xlnm.Print_Area" localSheetId="0">'Data'!$1:$228</definedName>
  </definedNames>
  <calcPr fullCalcOnLoad="1"/>
</workbook>
</file>

<file path=xl/sharedStrings.xml><?xml version="1.0" encoding="utf-8"?>
<sst xmlns="http://schemas.openxmlformats.org/spreadsheetml/2006/main" count="823" uniqueCount="491">
  <si>
    <t>SHAREHOLDER SCOREBOARD</t>
  </si>
  <si>
    <t>The 50 Best Performers</t>
  </si>
  <si>
    <t>One-Year | Three-Year | Five-Year | 10-Year</t>
  </si>
  <si>
    <t>Return to Shareholders Scoreboard</t>
  </si>
  <si>
    <t>Download data in Excel for 50 Best and Worst Performers</t>
  </si>
  <si>
    <t>See the list of the 50 Worst Performers</t>
  </si>
  <si>
    <t> One-Year Best Performers</t>
  </si>
  <si>
    <r>
      <t> </t>
    </r>
    <r>
      <rPr>
        <b/>
        <sz val="7.5"/>
        <rFont val="Arial"/>
        <family val="2"/>
      </rPr>
      <t>Rank</t>
    </r>
  </si>
  <si>
    <t>Company Name</t>
  </si>
  <si>
    <t>Stock</t>
  </si>
  <si>
    <t>Symbol</t>
  </si>
  <si>
    <t>One-Year </t>
  </si>
  <si>
    <t>Return </t>
  </si>
  <si>
    <t>First Solar</t>
  </si>
  <si>
    <t>FSLR</t>
  </si>
  <si>
    <t>Onyx Pharmaceuticals</t>
  </si>
  <si>
    <t>ONXX</t>
  </si>
  <si>
    <t>425.7  </t>
  </si>
  <si>
    <t>Mosaic</t>
  </si>
  <si>
    <t>MOS</t>
  </si>
  <si>
    <t>341.7  </t>
  </si>
  <si>
    <t>CF Industries Holdings</t>
  </si>
  <si>
    <t>CF</t>
  </si>
  <si>
    <t>330.0  </t>
  </si>
  <si>
    <t>Terra Industries</t>
  </si>
  <si>
    <t>TRA</t>
  </si>
  <si>
    <t>298.7  </t>
  </si>
  <si>
    <t>SunPower Cl A</t>
  </si>
  <si>
    <t>SPWR</t>
  </si>
  <si>
    <t>250.8  </t>
  </si>
  <si>
    <t>Intuitive Surgical</t>
  </si>
  <si>
    <t>ISRG</t>
  </si>
  <si>
    <t>236.8  </t>
  </si>
  <si>
    <t>Foster Wheeler Ltd.</t>
  </si>
  <si>
    <t>FWLT</t>
  </si>
  <si>
    <t>181.1  </t>
  </si>
  <si>
    <t>AK Steel Holding</t>
  </si>
  <si>
    <t>AKS</t>
  </si>
  <si>
    <t>173.6  </t>
  </si>
  <si>
    <t>Owens-Illinois</t>
  </si>
  <si>
    <t>OI</t>
  </si>
  <si>
    <t>168.3  </t>
  </si>
  <si>
    <t>Bally Technologies</t>
  </si>
  <si>
    <t>BYI</t>
  </si>
  <si>
    <t>166.2  </t>
  </si>
  <si>
    <t>priceline.com</t>
  </si>
  <si>
    <t>PCLN</t>
  </si>
  <si>
    <t>163.4  </t>
  </si>
  <si>
    <t>GrafTech International Ltd.</t>
  </si>
  <si>
    <t>GTI</t>
  </si>
  <si>
    <t>156.5  </t>
  </si>
  <si>
    <t>National Oilwell Varco</t>
  </si>
  <si>
    <t>NOV</t>
  </si>
  <si>
    <t>140.1  </t>
  </si>
  <si>
    <t>Chipotle Mexican Grill Cl B</t>
  </si>
  <si>
    <t>CMG/B</t>
  </si>
  <si>
    <t>136.6  </t>
  </si>
  <si>
    <t>Amazon.com</t>
  </si>
  <si>
    <t>AMZN</t>
  </si>
  <si>
    <t>134.8  </t>
  </si>
  <si>
    <t>Jacobs Engineering Group</t>
  </si>
  <si>
    <t>JEC</t>
  </si>
  <si>
    <t>134.5  </t>
  </si>
  <si>
    <t>Apple</t>
  </si>
  <si>
    <t>AAPL</t>
  </si>
  <si>
    <t>133.5  </t>
  </si>
  <si>
    <t>McDermott International</t>
  </si>
  <si>
    <t>MDR</t>
  </si>
  <si>
    <t>132.1  </t>
  </si>
  <si>
    <t>Alpha Natural Resources</t>
  </si>
  <si>
    <t>ANR</t>
  </si>
  <si>
    <t>128.3  </t>
  </si>
  <si>
    <t>MEMC Electronic Materials</t>
  </si>
  <si>
    <t>WFR</t>
  </si>
  <si>
    <t>126.1  </t>
  </si>
  <si>
    <t>GameStop Cl A</t>
  </si>
  <si>
    <t>GME</t>
  </si>
  <si>
    <t>125.4  </t>
  </si>
  <si>
    <t>Consol Energy</t>
  </si>
  <si>
    <t>CNX</t>
  </si>
  <si>
    <t>124.2  </t>
  </si>
  <si>
    <t>FTI Consulting</t>
  </si>
  <si>
    <t>FCN</t>
  </si>
  <si>
    <t>121.0  </t>
  </si>
  <si>
    <t>MGI Pharma</t>
  </si>
  <si>
    <t>MOGN</t>
  </si>
  <si>
    <t>120.2  </t>
  </si>
  <si>
    <t>AGCO</t>
  </si>
  <si>
    <t>AG</t>
  </si>
  <si>
    <t>119.7  </t>
  </si>
  <si>
    <t>MasterCard Cl A</t>
  </si>
  <si>
    <t>MA</t>
  </si>
  <si>
    <t>119.4  </t>
  </si>
  <si>
    <t>Cummins</t>
  </si>
  <si>
    <t>CMI</t>
  </si>
  <si>
    <t>117.5  </t>
  </si>
  <si>
    <t>Navteq</t>
  </si>
  <si>
    <t>NVT</t>
  </si>
  <si>
    <t>116.2  </t>
  </si>
  <si>
    <t>BioMarin Pharmaceutical</t>
  </si>
  <si>
    <t>BMRN</t>
  </si>
  <si>
    <t>116.0  </t>
  </si>
  <si>
    <t>Monsanto</t>
  </si>
  <si>
    <t>MON</t>
  </si>
  <si>
    <t>114.4  </t>
  </si>
  <si>
    <t>Denbury Resources</t>
  </si>
  <si>
    <t>DNR</t>
  </si>
  <si>
    <t>114.1  </t>
  </si>
  <si>
    <t>Cypress Semiconductor</t>
  </si>
  <si>
    <t>CY</t>
  </si>
  <si>
    <t>113.6  </t>
  </si>
  <si>
    <t>Southern Copper</t>
  </si>
  <si>
    <t>PCU</t>
  </si>
  <si>
    <t>110.2  </t>
  </si>
  <si>
    <t>Cleveland-Cliffs</t>
  </si>
  <si>
    <t>CLF</t>
  </si>
  <si>
    <t>109.3  </t>
  </si>
  <si>
    <t>BE Aerospace</t>
  </si>
  <si>
    <t>BEAV</t>
  </si>
  <si>
    <t>106.0  </t>
  </si>
  <si>
    <t>Atwood Oceanics</t>
  </si>
  <si>
    <t>ATW</t>
  </si>
  <si>
    <t>104.7  </t>
  </si>
  <si>
    <t>Hess</t>
  </si>
  <si>
    <t>HES</t>
  </si>
  <si>
    <t>104.5  </t>
  </si>
  <si>
    <t>Express Scripts</t>
  </si>
  <si>
    <t>ESRX</t>
  </si>
  <si>
    <t>103.9  </t>
  </si>
  <si>
    <t>Perrigo</t>
  </si>
  <si>
    <t>PRGO</t>
  </si>
  <si>
    <t>103.8  </t>
  </si>
  <si>
    <t>Ventana Medical Systems</t>
  </si>
  <si>
    <t>VMSI</t>
  </si>
  <si>
    <t>102.7  </t>
  </si>
  <si>
    <t>Deere</t>
  </si>
  <si>
    <t>DE</t>
  </si>
  <si>
    <t>98.1  </t>
  </si>
  <si>
    <t>Flir Systems</t>
  </si>
  <si>
    <t>FLIR</t>
  </si>
  <si>
    <t>96.7  </t>
  </si>
  <si>
    <t>Bucyrus International Cl A</t>
  </si>
  <si>
    <t>BUCY</t>
  </si>
  <si>
    <t>92.6  </t>
  </si>
  <si>
    <t>Flowserve</t>
  </si>
  <si>
    <t>FLS</t>
  </si>
  <si>
    <t>91.9  </t>
  </si>
  <si>
    <t>Ansys</t>
  </si>
  <si>
    <t>ANSS</t>
  </si>
  <si>
    <t>90.7  </t>
  </si>
  <si>
    <t>Medco Health Solutions</t>
  </si>
  <si>
    <t>MHS</t>
  </si>
  <si>
    <t>89.7  </t>
  </si>
  <si>
    <t>Diamond Offshore Drilling</t>
  </si>
  <si>
    <t>DO</t>
  </si>
  <si>
    <t>89.5  </t>
  </si>
  <si>
    <t>Range Resources</t>
  </si>
  <si>
    <t>RRC</t>
  </si>
  <si>
    <t>87.5  </t>
  </si>
  <si>
    <t>Freeport-McMoRan Copper &amp; Gold</t>
  </si>
  <si>
    <t>FCX</t>
  </si>
  <si>
    <t>86.9  </t>
  </si>
  <si>
    <t> Three-Year Best Performers</t>
  </si>
  <si>
    <t>Three-Year </t>
  </si>
  <si>
    <t>Hansen Natural</t>
  </si>
  <si>
    <t>HANS</t>
  </si>
  <si>
    <t>113.5  </t>
  </si>
  <si>
    <t>112.9  </t>
  </si>
  <si>
    <t>Titanium Metals</t>
  </si>
  <si>
    <t>TIE</t>
  </si>
  <si>
    <t>106.2  </t>
  </si>
  <si>
    <t>100.6  </t>
  </si>
  <si>
    <t>88.3  </t>
  </si>
  <si>
    <t>Frontier Oil</t>
  </si>
  <si>
    <t>FTO</t>
  </si>
  <si>
    <t>84.8  </t>
  </si>
  <si>
    <t>Illumina</t>
  </si>
  <si>
    <t>ILMN</t>
  </si>
  <si>
    <t>84.2  </t>
  </si>
  <si>
    <t>83.2  </t>
  </si>
  <si>
    <t>Guess?</t>
  </si>
  <si>
    <t>GES</t>
  </si>
  <si>
    <t>82.4  </t>
  </si>
  <si>
    <t>81.7  </t>
  </si>
  <si>
    <t>79.5  </t>
  </si>
  <si>
    <t>77.1  </t>
  </si>
  <si>
    <t>76.9  </t>
  </si>
  <si>
    <t>75.2  </t>
  </si>
  <si>
    <t>Core Laboratories N.V.</t>
  </si>
  <si>
    <t>CLB</t>
  </si>
  <si>
    <t>74.8  </t>
  </si>
  <si>
    <t>General Cable</t>
  </si>
  <si>
    <t>BGC</t>
  </si>
  <si>
    <t>74.3  </t>
  </si>
  <si>
    <t>Manitowoc</t>
  </si>
  <si>
    <t>MTW</t>
  </si>
  <si>
    <t>73.8  </t>
  </si>
  <si>
    <t>Hologic</t>
  </si>
  <si>
    <t>HOLX</t>
  </si>
  <si>
    <t>71.0  </t>
  </si>
  <si>
    <t>69.5  </t>
  </si>
  <si>
    <t>Nasdaq Stock Market</t>
  </si>
  <si>
    <t>NDAQ</t>
  </si>
  <si>
    <t>69.3  </t>
  </si>
  <si>
    <t>Time Warner Telecom</t>
  </si>
  <si>
    <t>TWTC</t>
  </si>
  <si>
    <t>67.0  </t>
  </si>
  <si>
    <t>65.6  </t>
  </si>
  <si>
    <t>Nuance Communications</t>
  </si>
  <si>
    <t>NUAN</t>
  </si>
  <si>
    <t>64.6  </t>
  </si>
  <si>
    <t>Southwestern Energy</t>
  </si>
  <si>
    <t>SWN</t>
  </si>
  <si>
    <t>63.8  </t>
  </si>
  <si>
    <t>63.1  </t>
  </si>
  <si>
    <t>NVIDIA</t>
  </si>
  <si>
    <t>NVDA</t>
  </si>
  <si>
    <t>63.0  </t>
  </si>
  <si>
    <t>Precision Castparts</t>
  </si>
  <si>
    <t>PCP</t>
  </si>
  <si>
    <t>61.9  </t>
  </si>
  <si>
    <t>60.9  </t>
  </si>
  <si>
    <t>60.6  </t>
  </si>
  <si>
    <t>Allegheny Technologies</t>
  </si>
  <si>
    <t>ATI</t>
  </si>
  <si>
    <t>59.7  </t>
  </si>
  <si>
    <t>Itron</t>
  </si>
  <si>
    <t>ITRI</t>
  </si>
  <si>
    <t>58.9  </t>
  </si>
  <si>
    <t>58.8  </t>
  </si>
  <si>
    <t>58.5  </t>
  </si>
  <si>
    <t>57.4  </t>
  </si>
  <si>
    <t>56.7  </t>
  </si>
  <si>
    <t>56.3  </t>
  </si>
  <si>
    <t>56.0  </t>
  </si>
  <si>
    <t>55.6  </t>
  </si>
  <si>
    <t>Holly</t>
  </si>
  <si>
    <t>HOC</t>
  </si>
  <si>
    <t>55.0  </t>
  </si>
  <si>
    <t>54.9  </t>
  </si>
  <si>
    <t>Salesforce.com</t>
  </si>
  <si>
    <t>CRM</t>
  </si>
  <si>
    <t>54.7  </t>
  </si>
  <si>
    <t>SBA Communications</t>
  </si>
  <si>
    <t>SBAC</t>
  </si>
  <si>
    <t>53.9  </t>
  </si>
  <si>
    <t>Oceaneering International</t>
  </si>
  <si>
    <t>OII</t>
  </si>
  <si>
    <t>53.4  </t>
  </si>
  <si>
    <t>53.3  </t>
  </si>
  <si>
    <t>Google Cl A</t>
  </si>
  <si>
    <t>GOOG</t>
  </si>
  <si>
    <t>53.1  </t>
  </si>
  <si>
    <t>Cameron International</t>
  </si>
  <si>
    <t>CAM</t>
  </si>
  <si>
    <t>52.9  </t>
  </si>
  <si>
    <t>FMC Technologies</t>
  </si>
  <si>
    <t>FTI</t>
  </si>
  <si>
    <t>52.1  </t>
  </si>
  <si>
    <t>Joy Global</t>
  </si>
  <si>
    <t>JOYG</t>
  </si>
  <si>
    <t>Five-Year </t>
  </si>
  <si>
    <t>141.7  </t>
  </si>
  <si>
    <t>123.2  </t>
  </si>
  <si>
    <t>109.6  </t>
  </si>
  <si>
    <t>99.0  </t>
  </si>
  <si>
    <t>94.2  </t>
  </si>
  <si>
    <t>92.2  </t>
  </si>
  <si>
    <t>NII Holdings</t>
  </si>
  <si>
    <t>NIHD</t>
  </si>
  <si>
    <t>89.9  </t>
  </si>
  <si>
    <t>Tesoro</t>
  </si>
  <si>
    <t>TSO</t>
  </si>
  <si>
    <t>84.6  </t>
  </si>
  <si>
    <t>83.6  </t>
  </si>
  <si>
    <t>Akamai Technologies</t>
  </si>
  <si>
    <t>AKAM</t>
  </si>
  <si>
    <t>82.1  </t>
  </si>
  <si>
    <t>Covanta Holding</t>
  </si>
  <si>
    <t>CVA</t>
  </si>
  <si>
    <t>81.6  </t>
  </si>
  <si>
    <t>81.1  </t>
  </si>
  <si>
    <t>80.7  </t>
  </si>
  <si>
    <t>78.6  </t>
  </si>
  <si>
    <t>Equinix</t>
  </si>
  <si>
    <t>EQIX</t>
  </si>
  <si>
    <t>77.7  </t>
  </si>
  <si>
    <t>77.4  </t>
  </si>
  <si>
    <t>CME Group Cl A</t>
  </si>
  <si>
    <t>CME</t>
  </si>
  <si>
    <t>74.7  </t>
  </si>
  <si>
    <t>72.0  </t>
  </si>
  <si>
    <t>70.8  </t>
  </si>
  <si>
    <t>70.6  </t>
  </si>
  <si>
    <t>Ultra Petroleum</t>
  </si>
  <si>
    <t>UPL</t>
  </si>
  <si>
    <t>Williams Cos.</t>
  </si>
  <si>
    <t>WMB</t>
  </si>
  <si>
    <t>68.9  </t>
  </si>
  <si>
    <t>W.R. Grace</t>
  </si>
  <si>
    <t>GRA</t>
  </si>
  <si>
    <t>67.9  </t>
  </si>
  <si>
    <t>Carpenter Technology</t>
  </si>
  <si>
    <t>CRS</t>
  </si>
  <si>
    <t>66.4  </t>
  </si>
  <si>
    <t>66.2  </t>
  </si>
  <si>
    <t>American Tower Cl A</t>
  </si>
  <si>
    <t>AMT</t>
  </si>
  <si>
    <t>64.3  </t>
  </si>
  <si>
    <t>Terex</t>
  </si>
  <si>
    <t>TEX</t>
  </si>
  <si>
    <t>63.7  </t>
  </si>
  <si>
    <t>63.5  </t>
  </si>
  <si>
    <t>63.2  </t>
  </si>
  <si>
    <t>62.2  </t>
  </si>
  <si>
    <t>62.1  </t>
  </si>
  <si>
    <t>Crown Castle International</t>
  </si>
  <si>
    <t>CCI</t>
  </si>
  <si>
    <t>61.8  </t>
  </si>
  <si>
    <t>61.5  </t>
  </si>
  <si>
    <t>60.1  </t>
  </si>
  <si>
    <t>Steel Dynamics</t>
  </si>
  <si>
    <t>STLD</t>
  </si>
  <si>
    <t>Petrohawk Energy</t>
  </si>
  <si>
    <t>HK</t>
  </si>
  <si>
    <t>58.7  </t>
  </si>
  <si>
    <t>58.2  </t>
  </si>
  <si>
    <t>57.9  </t>
  </si>
  <si>
    <t>United States Steel</t>
  </si>
  <si>
    <t>X</t>
  </si>
  <si>
    <t>57.3  </t>
  </si>
  <si>
    <t>Wynn Resorts Ltd.</t>
  </si>
  <si>
    <t>WYNN</t>
  </si>
  <si>
    <t>57.1  </t>
  </si>
  <si>
    <t>Peabody Energy</t>
  </si>
  <si>
    <t>BTU</t>
  </si>
  <si>
    <t>56.5  </t>
  </si>
  <si>
    <t>Urban Outfitters</t>
  </si>
  <si>
    <t>URBN</t>
  </si>
  <si>
    <t> 10-Year Best Performers</t>
  </si>
  <si>
    <t>10-Year </t>
  </si>
  <si>
    <t>Celgene</t>
  </si>
  <si>
    <t>CELG</t>
  </si>
  <si>
    <t>52.0  </t>
  </si>
  <si>
    <t>50.7  </t>
  </si>
  <si>
    <t>Immucor</t>
  </si>
  <si>
    <t>BLUD</t>
  </si>
  <si>
    <t>40.5  </t>
  </si>
  <si>
    <t>38.8  </t>
  </si>
  <si>
    <t>Healthways</t>
  </si>
  <si>
    <t>HWAY</t>
  </si>
  <si>
    <t>38.0  </t>
  </si>
  <si>
    <t>Penn National Gaming</t>
  </si>
  <si>
    <t>PENN</t>
  </si>
  <si>
    <t>37.7  </t>
  </si>
  <si>
    <t>NVR</t>
  </si>
  <si>
    <t>37.4  </t>
  </si>
  <si>
    <t>36.8  </t>
  </si>
  <si>
    <t>36.3  </t>
  </si>
  <si>
    <t>XTO Energy</t>
  </si>
  <si>
    <t>XTO</t>
  </si>
  <si>
    <t>35.8  </t>
  </si>
  <si>
    <t>34.6  </t>
  </si>
  <si>
    <t>Gilead Sciences</t>
  </si>
  <si>
    <t>GILD</t>
  </si>
  <si>
    <t>34.4  </t>
  </si>
  <si>
    <t>34.1  </t>
  </si>
  <si>
    <t>33.9  </t>
  </si>
  <si>
    <t>EchoStar Communications</t>
  </si>
  <si>
    <t>DISH</t>
  </si>
  <si>
    <t>33.8  </t>
  </si>
  <si>
    <t>WMS Industries</t>
  </si>
  <si>
    <t>WMS</t>
  </si>
  <si>
    <t>33.0  </t>
  </si>
  <si>
    <t>Laboratory of America Holdings</t>
  </si>
  <si>
    <t>LH</t>
  </si>
  <si>
    <t>Oshkosh Truck</t>
  </si>
  <si>
    <t>OSK</t>
  </si>
  <si>
    <t>32.9  </t>
  </si>
  <si>
    <t>Stericycle</t>
  </si>
  <si>
    <t>SRCL</t>
  </si>
  <si>
    <t>32.2  </t>
  </si>
  <si>
    <t>Kansas City Southern</t>
  </si>
  <si>
    <t>KSU</t>
  </si>
  <si>
    <t>31.7  </t>
  </si>
  <si>
    <t>31.2  </t>
  </si>
  <si>
    <t>ResMed</t>
  </si>
  <si>
    <t>RMD</t>
  </si>
  <si>
    <t>31.1  </t>
  </si>
  <si>
    <t>Copart</t>
  </si>
  <si>
    <t>CPRT</t>
  </si>
  <si>
    <t>30.5  </t>
  </si>
  <si>
    <t>Scientific Games</t>
  </si>
  <si>
    <t>SGMS</t>
  </si>
  <si>
    <t>29.9  </t>
  </si>
  <si>
    <t>Best Buy</t>
  </si>
  <si>
    <t>BBY</t>
  </si>
  <si>
    <t>29.6  </t>
  </si>
  <si>
    <t>Qualcomm</t>
  </si>
  <si>
    <t>QCOM</t>
  </si>
  <si>
    <t>29.5  </t>
  </si>
  <si>
    <t>Quest Diagnostics</t>
  </si>
  <si>
    <t>DGX</t>
  </si>
  <si>
    <t>29.1  </t>
  </si>
  <si>
    <t>Landstar System</t>
  </si>
  <si>
    <t>LSTR</t>
  </si>
  <si>
    <t>American Eagle Outfitters</t>
  </si>
  <si>
    <t>AEO</t>
  </si>
  <si>
    <t>28.7  </t>
  </si>
  <si>
    <t>28.3  </t>
  </si>
  <si>
    <t>28.2  </t>
  </si>
  <si>
    <t>27.8  </t>
  </si>
  <si>
    <t>27.7  </t>
  </si>
  <si>
    <t>27.6  </t>
  </si>
  <si>
    <t>Actuant Cl A</t>
  </si>
  <si>
    <t>ATU</t>
  </si>
  <si>
    <t>27.3  </t>
  </si>
  <si>
    <t>27.2  </t>
  </si>
  <si>
    <t>Eaton Vance</t>
  </si>
  <si>
    <t>EV</t>
  </si>
  <si>
    <t>26.9  </t>
  </si>
  <si>
    <t>Pharmaceutical Product Development</t>
  </si>
  <si>
    <t>PPDI</t>
  </si>
  <si>
    <t>26.8  </t>
  </si>
  <si>
    <t>Genlyte Group</t>
  </si>
  <si>
    <t>GLYT</t>
  </si>
  <si>
    <t>TD Ameritrade Holding</t>
  </si>
  <si>
    <t>AMTD</t>
  </si>
  <si>
    <t>26.7  </t>
  </si>
  <si>
    <t>C.H. Robinson Worldwide</t>
  </si>
  <si>
    <t>CHRW</t>
  </si>
  <si>
    <t>ImClone Systems</t>
  </si>
  <si>
    <t>IMCL</t>
  </si>
  <si>
    <t>26.6  </t>
  </si>
  <si>
    <t>Polycom</t>
  </si>
  <si>
    <t>PLCM</t>
  </si>
  <si>
    <t>26.2  </t>
  </si>
  <si>
    <t>Activision</t>
  </si>
  <si>
    <t>ATVI</t>
  </si>
  <si>
    <t>25.9  </t>
  </si>
  <si>
    <t>Biogen Idec</t>
  </si>
  <si>
    <t>BIIB</t>
  </si>
  <si>
    <t>25.8  </t>
  </si>
  <si>
    <t>Long term</t>
  </si>
  <si>
    <t>Short term</t>
  </si>
  <si>
    <t>Mean</t>
  </si>
  <si>
    <t>Rank</t>
  </si>
  <si>
    <t>High</t>
  </si>
  <si>
    <t>Current</t>
  </si>
  <si>
    <t>Low</t>
  </si>
  <si>
    <t>PE</t>
  </si>
  <si>
    <t>1 Rank</t>
  </si>
  <si>
    <t>3 Rank</t>
  </si>
  <si>
    <t>5 Rank</t>
  </si>
  <si>
    <t>10 Rank</t>
  </si>
  <si>
    <t>Div</t>
  </si>
  <si>
    <t>Weighted rank</t>
  </si>
  <si>
    <t xml:space="preserve"> </t>
  </si>
  <si>
    <t>Five-Year Best Performers</t>
  </si>
  <si>
    <t>Broker opinion</t>
  </si>
  <si>
    <t>+</t>
  </si>
  <si>
    <t>++</t>
  </si>
  <si>
    <t>+++</t>
  </si>
  <si>
    <t>out to 2010</t>
  </si>
  <si>
    <t>price is high</t>
  </si>
  <si>
    <t>31% growth 08</t>
  </si>
  <si>
    <t>+++-</t>
  </si>
  <si>
    <t>$97 price target</t>
  </si>
  <si>
    <t>ML buy</t>
  </si>
  <si>
    <t>MS sell</t>
  </si>
  <si>
    <t>cyclical</t>
  </si>
  <si>
    <t>small cap</t>
  </si>
  <si>
    <t>drop in 09</t>
  </si>
  <si>
    <t>25% in 08</t>
  </si>
  <si>
    <t>20% in 09</t>
  </si>
  <si>
    <t>volitile</t>
  </si>
  <si>
    <t>potential liability</t>
  </si>
  <si>
    <t>new company</t>
  </si>
  <si>
    <t>look good</t>
  </si>
  <si>
    <t>-</t>
  </si>
  <si>
    <t>new lack of data</t>
  </si>
  <si>
    <t xml:space="preserve">small company </t>
  </si>
  <si>
    <t>potential buyout</t>
  </si>
  <si>
    <t>MS hold</t>
  </si>
  <si>
    <t>MS review</t>
  </si>
  <si>
    <t>power production</t>
  </si>
  <si>
    <t>Nucs, environmental</t>
  </si>
  <si>
    <t>wary about</t>
  </si>
  <si>
    <t>ACI</t>
  </si>
  <si>
    <t>2nd largest Coal co.</t>
  </si>
  <si>
    <t>Arch Coal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</si>
</sst>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9"/>
      <color indexed="8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3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7" fillId="3" borderId="0" xfId="20" applyFill="1" applyAlignment="1">
      <alignment horizontal="center" wrapText="1"/>
    </xf>
    <xf numFmtId="10" fontId="4" fillId="3" borderId="0" xfId="0" applyNumberFormat="1" applyFont="1" applyFill="1" applyAlignment="1">
      <alignment horizontal="right" wrapText="1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wrapText="1"/>
    </xf>
    <xf numFmtId="0" fontId="7" fillId="4" borderId="0" xfId="20" applyFill="1" applyAlignment="1">
      <alignment horizontal="center" wrapText="1"/>
    </xf>
    <xf numFmtId="0" fontId="4" fillId="4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9" fillId="0" borderId="0" xfId="0" applyFont="1" applyAlignment="1">
      <alignment/>
    </xf>
    <xf numFmtId="0" fontId="9" fillId="5" borderId="0" xfId="0" applyFont="1" applyFill="1" applyAlignment="1">
      <alignment/>
    </xf>
    <xf numFmtId="0" fontId="9" fillId="3" borderId="0" xfId="0" applyFont="1" applyFill="1" applyAlignment="1">
      <alignment wrapText="1"/>
    </xf>
    <xf numFmtId="0" fontId="10" fillId="3" borderId="0" xfId="20" applyFont="1" applyFill="1" applyAlignment="1">
      <alignment horizontal="center" wrapText="1"/>
    </xf>
    <xf numFmtId="0" fontId="9" fillId="3" borderId="0" xfId="0" applyFont="1" applyFill="1" applyAlignment="1">
      <alignment horizontal="right" wrapText="1"/>
    </xf>
    <xf numFmtId="1" fontId="9" fillId="0" borderId="0" xfId="0" applyNumberFormat="1" applyFont="1" applyAlignment="1">
      <alignment/>
    </xf>
    <xf numFmtId="1" fontId="9" fillId="5" borderId="0" xfId="0" applyNumberFormat="1" applyFont="1" applyFill="1" applyAlignment="1">
      <alignment/>
    </xf>
    <xf numFmtId="0" fontId="9" fillId="4" borderId="0" xfId="0" applyFont="1" applyFill="1" applyAlignment="1">
      <alignment wrapText="1"/>
    </xf>
    <xf numFmtId="0" fontId="10" fillId="4" borderId="0" xfId="20" applyFont="1" applyFill="1" applyAlignment="1">
      <alignment horizontal="center" wrapText="1"/>
    </xf>
    <xf numFmtId="0" fontId="9" fillId="4" borderId="0" xfId="0" applyFont="1" applyFill="1" applyAlignment="1">
      <alignment horizontal="right" wrapText="1"/>
    </xf>
    <xf numFmtId="0" fontId="9" fillId="0" borderId="0" xfId="0" applyFont="1" applyAlignment="1" quotePrefix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20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.wsj.com/page/2_1368.html" TargetMode="External" /><Relationship Id="rId2" Type="http://schemas.openxmlformats.org/officeDocument/2006/relationships/hyperlink" Target="http://online.wsj.com/public/resources/documents/sb2008_best_worst.xls" TargetMode="External" /><Relationship Id="rId3" Type="http://schemas.openxmlformats.org/officeDocument/2006/relationships/hyperlink" Target="http://online.wsj.com/mdc/public/page/2_3025-scoreboard2008_worstperformers.html" TargetMode="External" /><Relationship Id="rId4" Type="http://schemas.openxmlformats.org/officeDocument/2006/relationships/hyperlink" Target="http://online.wsj.com/public/quotes/main.html?symbol=FSLR&amp;mod=scoreboard2008" TargetMode="External" /><Relationship Id="rId5" Type="http://schemas.openxmlformats.org/officeDocument/2006/relationships/hyperlink" Target="http://online.wsj.com/public/quotes/main.html?symbol=ONXX&amp;mod=scoreboard2008" TargetMode="External" /><Relationship Id="rId6" Type="http://schemas.openxmlformats.org/officeDocument/2006/relationships/hyperlink" Target="http://online.wsj.com/public/quotes/main.html?symbol=MOS&amp;mod=scoreboard2008" TargetMode="External" /><Relationship Id="rId7" Type="http://schemas.openxmlformats.org/officeDocument/2006/relationships/hyperlink" Target="http://online.wsj.com/public/quotes/main.html?symbol=CF&amp;mod=scoreboard2008" TargetMode="External" /><Relationship Id="rId8" Type="http://schemas.openxmlformats.org/officeDocument/2006/relationships/hyperlink" Target="http://online.wsj.com/public/quotes/main.html?symbol=TRA&amp;mod=scoreboard2008" TargetMode="External" /><Relationship Id="rId9" Type="http://schemas.openxmlformats.org/officeDocument/2006/relationships/hyperlink" Target="http://online.wsj.com/public/quotes/main.html?symbol=SPWR&amp;mod=scoreboard2008" TargetMode="External" /><Relationship Id="rId10" Type="http://schemas.openxmlformats.org/officeDocument/2006/relationships/hyperlink" Target="http://online.wsj.com/public/quotes/main.html?symbol=ISRG&amp;mod=scoreboard2008" TargetMode="External" /><Relationship Id="rId11" Type="http://schemas.openxmlformats.org/officeDocument/2006/relationships/hyperlink" Target="http://online.wsj.com/public/quotes/main.html?symbol=FWLT&amp;mod=scoreboard2008" TargetMode="External" /><Relationship Id="rId12" Type="http://schemas.openxmlformats.org/officeDocument/2006/relationships/hyperlink" Target="http://online.wsj.com/public/quotes/main.html?symbol=AKS&amp;mod=scoreboard2008" TargetMode="External" /><Relationship Id="rId13" Type="http://schemas.openxmlformats.org/officeDocument/2006/relationships/hyperlink" Target="http://online.wsj.com/public/quotes/main.html?symbol=OI&amp;mod=scoreboard2008" TargetMode="External" /><Relationship Id="rId14" Type="http://schemas.openxmlformats.org/officeDocument/2006/relationships/hyperlink" Target="http://online.wsj.com/public/quotes/main.html?symbol=BYI&amp;mod=scoreboard2008" TargetMode="External" /><Relationship Id="rId15" Type="http://schemas.openxmlformats.org/officeDocument/2006/relationships/hyperlink" Target="http://online.wsj.com/public/quotes/main.html?symbol=PCLN&amp;mod=scoreboard2008" TargetMode="External" /><Relationship Id="rId16" Type="http://schemas.openxmlformats.org/officeDocument/2006/relationships/hyperlink" Target="http://online.wsj.com/public/quotes/main.html?symbol=GTI&amp;mod=scoreboard2008" TargetMode="External" /><Relationship Id="rId17" Type="http://schemas.openxmlformats.org/officeDocument/2006/relationships/hyperlink" Target="http://online.wsj.com/public/quotes/main.html?symbol=NOV&amp;mod=scoreboard2008" TargetMode="External" /><Relationship Id="rId18" Type="http://schemas.openxmlformats.org/officeDocument/2006/relationships/hyperlink" Target="http://online.wsj.com/public/quotes/main.html?symbol=CMG/B&amp;mod=scoreboard2008" TargetMode="External" /><Relationship Id="rId19" Type="http://schemas.openxmlformats.org/officeDocument/2006/relationships/hyperlink" Target="http://online.wsj.com/public/quotes/main.html?symbol=AMZN&amp;mod=scoreboard2008" TargetMode="External" /><Relationship Id="rId20" Type="http://schemas.openxmlformats.org/officeDocument/2006/relationships/hyperlink" Target="http://online.wsj.com/public/quotes/main.html?symbol=JEC&amp;mod=scoreboard2008" TargetMode="External" /><Relationship Id="rId21" Type="http://schemas.openxmlformats.org/officeDocument/2006/relationships/hyperlink" Target="http://online.wsj.com/public/quotes/main.html?symbol=AAPL&amp;mod=scoreboard2008" TargetMode="External" /><Relationship Id="rId22" Type="http://schemas.openxmlformats.org/officeDocument/2006/relationships/hyperlink" Target="http://online.wsj.com/public/quotes/main.html?symbol=MDR&amp;mod=scoreboard2008" TargetMode="External" /><Relationship Id="rId23" Type="http://schemas.openxmlformats.org/officeDocument/2006/relationships/hyperlink" Target="http://online.wsj.com/public/quotes/main.html?symbol=ANR&amp;mod=scoreboard2008" TargetMode="External" /><Relationship Id="rId24" Type="http://schemas.openxmlformats.org/officeDocument/2006/relationships/hyperlink" Target="http://online.wsj.com/public/quotes/main.html?symbol=WFR&amp;mod=scoreboard2008" TargetMode="External" /><Relationship Id="rId25" Type="http://schemas.openxmlformats.org/officeDocument/2006/relationships/hyperlink" Target="http://online.wsj.com/public/quotes/main.html?symbol=GME&amp;mod=scoreboard2008" TargetMode="External" /><Relationship Id="rId26" Type="http://schemas.openxmlformats.org/officeDocument/2006/relationships/hyperlink" Target="http://online.wsj.com/public/quotes/main.html?symbol=CNX&amp;mod=scoreboard2008" TargetMode="External" /><Relationship Id="rId27" Type="http://schemas.openxmlformats.org/officeDocument/2006/relationships/hyperlink" Target="http://online.wsj.com/public/quotes/main.html?symbol=FCN&amp;mod=scoreboard2008" TargetMode="External" /><Relationship Id="rId28" Type="http://schemas.openxmlformats.org/officeDocument/2006/relationships/hyperlink" Target="http://online.wsj.com/public/quotes/main.html?symbol=MOGN&amp;mod=scoreboard2008" TargetMode="External" /><Relationship Id="rId29" Type="http://schemas.openxmlformats.org/officeDocument/2006/relationships/hyperlink" Target="http://online.wsj.com/public/quotes/main.html?symbol=AG&amp;mod=scoreboard2008" TargetMode="External" /><Relationship Id="rId30" Type="http://schemas.openxmlformats.org/officeDocument/2006/relationships/hyperlink" Target="http://online.wsj.com/public/quotes/main.html?symbol=MA&amp;mod=scoreboard2008" TargetMode="External" /><Relationship Id="rId31" Type="http://schemas.openxmlformats.org/officeDocument/2006/relationships/hyperlink" Target="http://online.wsj.com/public/quotes/main.html?symbol=CMI&amp;mod=scoreboard2008" TargetMode="External" /><Relationship Id="rId32" Type="http://schemas.openxmlformats.org/officeDocument/2006/relationships/hyperlink" Target="http://online.wsj.com/public/quotes/main.html?symbol=NVT&amp;mod=scoreboard2008" TargetMode="External" /><Relationship Id="rId33" Type="http://schemas.openxmlformats.org/officeDocument/2006/relationships/hyperlink" Target="http://online.wsj.com/public/quotes/main.html?symbol=BMRN&amp;mod=scoreboard2008" TargetMode="External" /><Relationship Id="rId34" Type="http://schemas.openxmlformats.org/officeDocument/2006/relationships/hyperlink" Target="http://online.wsj.com/public/quotes/main.html?symbol=MON&amp;mod=scoreboard2008" TargetMode="External" /><Relationship Id="rId35" Type="http://schemas.openxmlformats.org/officeDocument/2006/relationships/hyperlink" Target="http://online.wsj.com/public/quotes/main.html?symbol=DNR&amp;mod=scoreboard2008" TargetMode="External" /><Relationship Id="rId36" Type="http://schemas.openxmlformats.org/officeDocument/2006/relationships/hyperlink" Target="http://online.wsj.com/public/quotes/main.html?symbol=CY&amp;mod=scoreboard2008" TargetMode="External" /><Relationship Id="rId37" Type="http://schemas.openxmlformats.org/officeDocument/2006/relationships/hyperlink" Target="http://online.wsj.com/public/quotes/main.html?symbol=PCU&amp;mod=scoreboard2008" TargetMode="External" /><Relationship Id="rId38" Type="http://schemas.openxmlformats.org/officeDocument/2006/relationships/hyperlink" Target="http://online.wsj.com/public/quotes/main.html?symbol=CLF&amp;mod=scoreboard2008" TargetMode="External" /><Relationship Id="rId39" Type="http://schemas.openxmlformats.org/officeDocument/2006/relationships/hyperlink" Target="http://online.wsj.com/public/quotes/main.html?symbol=BEAV&amp;mod=scoreboard2008" TargetMode="External" /><Relationship Id="rId40" Type="http://schemas.openxmlformats.org/officeDocument/2006/relationships/hyperlink" Target="http://online.wsj.com/public/quotes/main.html?symbol=ATW&amp;mod=scoreboard2008" TargetMode="External" /><Relationship Id="rId41" Type="http://schemas.openxmlformats.org/officeDocument/2006/relationships/hyperlink" Target="http://online.wsj.com/public/quotes/main.html?symbol=HES&amp;mod=scoreboard2008" TargetMode="External" /><Relationship Id="rId42" Type="http://schemas.openxmlformats.org/officeDocument/2006/relationships/hyperlink" Target="http://online.wsj.com/public/quotes/main.html?symbol=ESRX&amp;mod=scoreboard2008" TargetMode="External" /><Relationship Id="rId43" Type="http://schemas.openxmlformats.org/officeDocument/2006/relationships/hyperlink" Target="http://online.wsj.com/public/quotes/main.html?symbol=PRGO&amp;mod=scoreboard2008" TargetMode="External" /><Relationship Id="rId44" Type="http://schemas.openxmlformats.org/officeDocument/2006/relationships/hyperlink" Target="http://online.wsj.com/public/quotes/main.html?symbol=VMSI&amp;mod=scoreboard2008" TargetMode="External" /><Relationship Id="rId45" Type="http://schemas.openxmlformats.org/officeDocument/2006/relationships/hyperlink" Target="http://online.wsj.com/public/quotes/main.html?symbol=DE&amp;mod=scoreboard2008" TargetMode="External" /><Relationship Id="rId46" Type="http://schemas.openxmlformats.org/officeDocument/2006/relationships/hyperlink" Target="http://online.wsj.com/public/quotes/main.html?symbol=FLIR&amp;mod=scoreboard2008" TargetMode="External" /><Relationship Id="rId47" Type="http://schemas.openxmlformats.org/officeDocument/2006/relationships/hyperlink" Target="http://online.wsj.com/public/quotes/main.html?symbol=BUCY&amp;mod=scoreboard2008" TargetMode="External" /><Relationship Id="rId48" Type="http://schemas.openxmlformats.org/officeDocument/2006/relationships/hyperlink" Target="http://online.wsj.com/public/quotes/main.html?symbol=FLS&amp;mod=scoreboard2008" TargetMode="External" /><Relationship Id="rId49" Type="http://schemas.openxmlformats.org/officeDocument/2006/relationships/hyperlink" Target="http://online.wsj.com/public/quotes/main.html?symbol=ANSS&amp;mod=scoreboard2008" TargetMode="External" /><Relationship Id="rId50" Type="http://schemas.openxmlformats.org/officeDocument/2006/relationships/hyperlink" Target="http://online.wsj.com/public/quotes/main.html?symbol=MHS&amp;mod=scoreboard2008" TargetMode="External" /><Relationship Id="rId51" Type="http://schemas.openxmlformats.org/officeDocument/2006/relationships/hyperlink" Target="http://online.wsj.com/public/quotes/main.html?symbol=DO&amp;mod=scoreboard2008" TargetMode="External" /><Relationship Id="rId52" Type="http://schemas.openxmlformats.org/officeDocument/2006/relationships/hyperlink" Target="http://online.wsj.com/public/quotes/main.html?symbol=RRC&amp;mod=scoreboard2008" TargetMode="External" /><Relationship Id="rId53" Type="http://schemas.openxmlformats.org/officeDocument/2006/relationships/hyperlink" Target="http://online.wsj.com/public/quotes/main.html?symbol=FCX&amp;mod=scoreboard2008" TargetMode="External" /><Relationship Id="rId54" Type="http://schemas.openxmlformats.org/officeDocument/2006/relationships/hyperlink" Target="http://online.wsj.com/public/quotes/main.html?symbol=FWLT&amp;mod=scoreboard2007" TargetMode="External" /><Relationship Id="rId55" Type="http://schemas.openxmlformats.org/officeDocument/2006/relationships/hyperlink" Target="http://online.wsj.com/public/quotes/main.html?symbol=HANS&amp;mod=scoreboard2007" TargetMode="External" /><Relationship Id="rId56" Type="http://schemas.openxmlformats.org/officeDocument/2006/relationships/hyperlink" Target="http://online.wsj.com/public/quotes/main.html?symbol=MDR&amp;mod=scoreboard2007" TargetMode="External" /><Relationship Id="rId57" Type="http://schemas.openxmlformats.org/officeDocument/2006/relationships/hyperlink" Target="http://online.wsj.com/public/quotes/main.html?symbol=TIE&amp;mod=scoreboard2007" TargetMode="External" /><Relationship Id="rId58" Type="http://schemas.openxmlformats.org/officeDocument/2006/relationships/hyperlink" Target="http://online.wsj.com/public/quotes/main.html?symbol=ISRG&amp;mod=scoreboard2007" TargetMode="External" /><Relationship Id="rId59" Type="http://schemas.openxmlformats.org/officeDocument/2006/relationships/hyperlink" Target="http://online.wsj.com/public/quotes/main.html?symbol=WFR&amp;mod=scoreboard2007" TargetMode="External" /><Relationship Id="rId60" Type="http://schemas.openxmlformats.org/officeDocument/2006/relationships/hyperlink" Target="http://online.wsj.com/public/quotes/main.html?symbol=FTO&amp;mod=scoreboard2007" TargetMode="External" /><Relationship Id="rId61" Type="http://schemas.openxmlformats.org/officeDocument/2006/relationships/hyperlink" Target="http://online.wsj.com/public/quotes/main.html?symbol=ILMN&amp;mod=scoreboard2007" TargetMode="External" /><Relationship Id="rId62" Type="http://schemas.openxmlformats.org/officeDocument/2006/relationships/hyperlink" Target="http://online.wsj.com/public/quotes/main.html?symbol=AAPL&amp;mod=scoreboard2007" TargetMode="External" /><Relationship Id="rId63" Type="http://schemas.openxmlformats.org/officeDocument/2006/relationships/hyperlink" Target="http://online.wsj.com/public/quotes/main.html?symbol=GES&amp;mod=scoreboard2007" TargetMode="External" /><Relationship Id="rId64" Type="http://schemas.openxmlformats.org/officeDocument/2006/relationships/hyperlink" Target="http://online.wsj.com/public/quotes/main.html?symbol=PCU&amp;mod=scoreboard2007" TargetMode="External" /><Relationship Id="rId65" Type="http://schemas.openxmlformats.org/officeDocument/2006/relationships/hyperlink" Target="http://online.wsj.com/public/quotes/main.html?symbol=MOS&amp;mod=scoreboard2007" TargetMode="External" /><Relationship Id="rId66" Type="http://schemas.openxmlformats.org/officeDocument/2006/relationships/hyperlink" Target="http://online.wsj.com/public/quotes/main.html?symbol=GME&amp;mod=scoreboard2007" TargetMode="External" /><Relationship Id="rId67" Type="http://schemas.openxmlformats.org/officeDocument/2006/relationships/hyperlink" Target="http://online.wsj.com/public/quotes/main.html?symbol=BMRN&amp;mod=scoreboard2007" TargetMode="External" /><Relationship Id="rId68" Type="http://schemas.openxmlformats.org/officeDocument/2006/relationships/hyperlink" Target="http://online.wsj.com/public/quotes/main.html?symbol=TRA&amp;mod=scoreboard2007" TargetMode="External" /><Relationship Id="rId69" Type="http://schemas.openxmlformats.org/officeDocument/2006/relationships/hyperlink" Target="http://online.wsj.com/public/quotes/main.html?symbol=CLB&amp;mod=scoreboard2007" TargetMode="External" /><Relationship Id="rId70" Type="http://schemas.openxmlformats.org/officeDocument/2006/relationships/hyperlink" Target="http://online.wsj.com/public/quotes/main.html?symbol=BGC&amp;mod=scoreboard2007" TargetMode="External" /><Relationship Id="rId71" Type="http://schemas.openxmlformats.org/officeDocument/2006/relationships/hyperlink" Target="http://online.wsj.com/public/quotes/main.html?symbol=MTW&amp;mod=scoreboard2007" TargetMode="External" /><Relationship Id="rId72" Type="http://schemas.openxmlformats.org/officeDocument/2006/relationships/hyperlink" Target="http://online.wsj.com/public/quotes/main.html?symbol=HOLX&amp;mod=scoreboard2007" TargetMode="External" /><Relationship Id="rId73" Type="http://schemas.openxmlformats.org/officeDocument/2006/relationships/hyperlink" Target="http://online.wsj.com/public/quotes/main.html?symbol=PCLN&amp;mod=scoreboard2007" TargetMode="External" /><Relationship Id="rId74" Type="http://schemas.openxmlformats.org/officeDocument/2006/relationships/hyperlink" Target="http://online.wsj.com/public/quotes/main.html?symbol=NDAQ&amp;mod=scoreboard2007" TargetMode="External" /><Relationship Id="rId75" Type="http://schemas.openxmlformats.org/officeDocument/2006/relationships/hyperlink" Target="http://online.wsj.com/public/quotes/main.html?symbol=TWTC&amp;mod=scoreboard2007" TargetMode="External" /><Relationship Id="rId76" Type="http://schemas.openxmlformats.org/officeDocument/2006/relationships/hyperlink" Target="http://online.wsj.com/public/quotes/main.html?symbol=BEAV&amp;mod=scoreboard2007" TargetMode="External" /><Relationship Id="rId77" Type="http://schemas.openxmlformats.org/officeDocument/2006/relationships/hyperlink" Target="http://online.wsj.com/public/quotes/main.html?symbol=NUAN&amp;mod=scoreboard2007" TargetMode="External" /><Relationship Id="rId78" Type="http://schemas.openxmlformats.org/officeDocument/2006/relationships/hyperlink" Target="http://online.wsj.com/public/quotes/main.html?symbol=SWN&amp;mod=scoreboard2007" TargetMode="External" /><Relationship Id="rId79" Type="http://schemas.openxmlformats.org/officeDocument/2006/relationships/hyperlink" Target="http://online.wsj.com/public/quotes/main.html?symbol=DNR&amp;mod=scoreboard2007" TargetMode="External" /><Relationship Id="rId80" Type="http://schemas.openxmlformats.org/officeDocument/2006/relationships/hyperlink" Target="http://online.wsj.com/public/quotes/main.html?symbol=NVDA&amp;mod=scoreboard2007" TargetMode="External" /><Relationship Id="rId81" Type="http://schemas.openxmlformats.org/officeDocument/2006/relationships/hyperlink" Target="http://online.wsj.com/public/quotes/main.html?symbol=PCP&amp;mod=scoreboard2007" TargetMode="External" /><Relationship Id="rId82" Type="http://schemas.openxmlformats.org/officeDocument/2006/relationships/hyperlink" Target="http://online.wsj.com/public/quotes/main.html?symbol=NOV&amp;mod=scoreboard2007" TargetMode="External" /><Relationship Id="rId83" Type="http://schemas.openxmlformats.org/officeDocument/2006/relationships/hyperlink" Target="http://online.wsj.com/public/quotes/main.html?symbol=MON&amp;mod=scoreboard2007" TargetMode="External" /><Relationship Id="rId84" Type="http://schemas.openxmlformats.org/officeDocument/2006/relationships/hyperlink" Target="http://online.wsj.com/public/quotes/main.html?symbol=ATI&amp;mod=scoreboard2007" TargetMode="External" /><Relationship Id="rId85" Type="http://schemas.openxmlformats.org/officeDocument/2006/relationships/hyperlink" Target="http://online.wsj.com/public/quotes/main.html?symbol=ITRI&amp;mod=scoreboard2007" TargetMode="External" /><Relationship Id="rId86" Type="http://schemas.openxmlformats.org/officeDocument/2006/relationships/hyperlink" Target="http://online.wsj.com/public/quotes/main.html?symbol=JEC&amp;mod=scoreboard2007" TargetMode="External" /><Relationship Id="rId87" Type="http://schemas.openxmlformats.org/officeDocument/2006/relationships/hyperlink" Target="http://online.wsj.com/public/quotes/main.html?symbol=CLF&amp;mod=scoreboard2007" TargetMode="External" /><Relationship Id="rId88" Type="http://schemas.openxmlformats.org/officeDocument/2006/relationships/hyperlink" Target="http://online.wsj.com/public/quotes/main.html?symbol=DO&amp;mod=scoreboard2007" TargetMode="External" /><Relationship Id="rId89" Type="http://schemas.openxmlformats.org/officeDocument/2006/relationships/hyperlink" Target="http://online.wsj.com/public/quotes/main.html?symbol=ATW&amp;mod=scoreboard2007" TargetMode="External" /><Relationship Id="rId90" Type="http://schemas.openxmlformats.org/officeDocument/2006/relationships/hyperlink" Target="http://online.wsj.com/public/quotes/main.html?symbol=ESRX&amp;mod=scoreboard2007" TargetMode="External" /><Relationship Id="rId91" Type="http://schemas.openxmlformats.org/officeDocument/2006/relationships/hyperlink" Target="http://online.wsj.com/public/quotes/main.html?symbol=RRC&amp;mod=scoreboard2007" TargetMode="External" /><Relationship Id="rId92" Type="http://schemas.openxmlformats.org/officeDocument/2006/relationships/hyperlink" Target="http://online.wsj.com/public/quotes/main.html?symbol=HES&amp;mod=scoreboard2007" TargetMode="External" /><Relationship Id="rId93" Type="http://schemas.openxmlformats.org/officeDocument/2006/relationships/hyperlink" Target="http://online.wsj.com/public/quotes/main.html?symbol=HOC&amp;mod=scoreboard2007" TargetMode="External" /><Relationship Id="rId94" Type="http://schemas.openxmlformats.org/officeDocument/2006/relationships/hyperlink" Target="http://online.wsj.com/public/quotes/main.html?symbol=BUCY&amp;mod=scoreboard2007" TargetMode="External" /><Relationship Id="rId95" Type="http://schemas.openxmlformats.org/officeDocument/2006/relationships/hyperlink" Target="http://online.wsj.com/public/quotes/main.html?symbol=CRM&amp;mod=scoreboard2007" TargetMode="External" /><Relationship Id="rId96" Type="http://schemas.openxmlformats.org/officeDocument/2006/relationships/hyperlink" Target="http://online.wsj.com/public/quotes/main.html?symbol=SBAC&amp;mod=scoreboard2007" TargetMode="External" /><Relationship Id="rId97" Type="http://schemas.openxmlformats.org/officeDocument/2006/relationships/hyperlink" Target="http://online.wsj.com/public/quotes/main.html?symbol=OII&amp;mod=scoreboard2007" TargetMode="External" /><Relationship Id="rId98" Type="http://schemas.openxmlformats.org/officeDocument/2006/relationships/hyperlink" Target="http://online.wsj.com/public/quotes/main.html?symbol=BYI&amp;mod=scoreboard2007" TargetMode="External" /><Relationship Id="rId99" Type="http://schemas.openxmlformats.org/officeDocument/2006/relationships/hyperlink" Target="http://online.wsj.com/public/quotes/main.html?symbol=GOOG&amp;mod=scoreboard2007" TargetMode="External" /><Relationship Id="rId100" Type="http://schemas.openxmlformats.org/officeDocument/2006/relationships/hyperlink" Target="http://online.wsj.com/public/quotes/main.html?symbol=CAM&amp;mod=scoreboard2007" TargetMode="External" /><Relationship Id="rId101" Type="http://schemas.openxmlformats.org/officeDocument/2006/relationships/hyperlink" Target="http://online.wsj.com/public/quotes/main.html?symbol=CNX&amp;mod=scoreboard2007" TargetMode="External" /><Relationship Id="rId102" Type="http://schemas.openxmlformats.org/officeDocument/2006/relationships/hyperlink" Target="http://online.wsj.com/public/quotes/main.html?symbol=FTI&amp;mod=scoreboard2007" TargetMode="External" /><Relationship Id="rId103" Type="http://schemas.openxmlformats.org/officeDocument/2006/relationships/hyperlink" Target="http://online.wsj.com/public/quotes/main.html?symbol=JOYG&amp;mod=scoreboard2007" TargetMode="External" /><Relationship Id="rId104" Type="http://schemas.openxmlformats.org/officeDocument/2006/relationships/hyperlink" Target="http://online.wsj.com/public/quotes/main.html?symbol=HANS&amp;mod=scoreboard2007" TargetMode="External" /><Relationship Id="rId105" Type="http://schemas.openxmlformats.org/officeDocument/2006/relationships/hyperlink" Target="http://online.wsj.com/public/quotes/main.html?symbol=SBAC&amp;mod=scoreboard2007" TargetMode="External" /><Relationship Id="rId106" Type="http://schemas.openxmlformats.org/officeDocument/2006/relationships/hyperlink" Target="http://online.wsj.com/public/quotes/main.html?symbol=TIE&amp;mod=scoreboard2007" TargetMode="External" /><Relationship Id="rId107" Type="http://schemas.openxmlformats.org/officeDocument/2006/relationships/hyperlink" Target="http://online.wsj.com/public/quotes/main.html?symbol=MDR&amp;mod=scoreboard2007" TargetMode="External" /><Relationship Id="rId108" Type="http://schemas.openxmlformats.org/officeDocument/2006/relationships/hyperlink" Target="http://online.wsj.com/public/quotes/main.html?symbol=TRA&amp;mod=scoreboard2007" TargetMode="External" /><Relationship Id="rId109" Type="http://schemas.openxmlformats.org/officeDocument/2006/relationships/hyperlink" Target="http://online.wsj.com/public/quotes/main.html?symbol=AAPL&amp;mod=scoreboard2007" TargetMode="External" /><Relationship Id="rId110" Type="http://schemas.openxmlformats.org/officeDocument/2006/relationships/hyperlink" Target="http://online.wsj.com/public/quotes/main.html?symbol=ISRG&amp;mod=scoreboard2007" TargetMode="External" /><Relationship Id="rId111" Type="http://schemas.openxmlformats.org/officeDocument/2006/relationships/hyperlink" Target="http://online.wsj.com/public/quotes/main.html?symbol=NIHD&amp;mod=scoreboard2007" TargetMode="External" /><Relationship Id="rId112" Type="http://schemas.openxmlformats.org/officeDocument/2006/relationships/hyperlink" Target="http://online.wsj.com/public/quotes/main.html?symbol=PCU&amp;mod=scoreboard2007" TargetMode="External" /><Relationship Id="rId113" Type="http://schemas.openxmlformats.org/officeDocument/2006/relationships/hyperlink" Target="http://online.wsj.com/public/quotes/main.html?symbol=TSO&amp;mod=scoreboard2007" TargetMode="External" /><Relationship Id="rId114" Type="http://schemas.openxmlformats.org/officeDocument/2006/relationships/hyperlink" Target="http://online.wsj.com/public/quotes/main.html?symbol=CLF&amp;mod=scoreboard2007" TargetMode="External" /><Relationship Id="rId115" Type="http://schemas.openxmlformats.org/officeDocument/2006/relationships/hyperlink" Target="http://online.wsj.com/public/quotes/main.html?symbol=AKAM&amp;mod=scoreboard2007" TargetMode="External" /><Relationship Id="rId116" Type="http://schemas.openxmlformats.org/officeDocument/2006/relationships/hyperlink" Target="http://online.wsj.com/public/quotes/main.html?symbol=CVA&amp;mod=scoreboard2007" TargetMode="External" /><Relationship Id="rId117" Type="http://schemas.openxmlformats.org/officeDocument/2006/relationships/hyperlink" Target="http://online.wsj.com/public/quotes/main.html?symbol=SWN&amp;mod=scoreboard2007" TargetMode="External" /><Relationship Id="rId118" Type="http://schemas.openxmlformats.org/officeDocument/2006/relationships/hyperlink" Target="http://online.wsj.com/public/quotes/main.html?symbol=BGC&amp;mod=scoreboard2007" TargetMode="External" /><Relationship Id="rId119" Type="http://schemas.openxmlformats.org/officeDocument/2006/relationships/hyperlink" Target="http://online.wsj.com/public/quotes/main.html?symbol=GES&amp;mod=scoreboard2007" TargetMode="External" /><Relationship Id="rId120" Type="http://schemas.openxmlformats.org/officeDocument/2006/relationships/hyperlink" Target="http://online.wsj.com/public/quotes/main.html?symbol=EQIX&amp;mod=scoreboard2007" TargetMode="External" /><Relationship Id="rId121" Type="http://schemas.openxmlformats.org/officeDocument/2006/relationships/hyperlink" Target="http://online.wsj.com/public/quotes/main.html?symbol=ILMN&amp;mod=scoreboard2007" TargetMode="External" /><Relationship Id="rId122" Type="http://schemas.openxmlformats.org/officeDocument/2006/relationships/hyperlink" Target="http://online.wsj.com/public/quotes/main.html?symbol=CME&amp;mod=scoreboard2007" TargetMode="External" /><Relationship Id="rId123" Type="http://schemas.openxmlformats.org/officeDocument/2006/relationships/hyperlink" Target="http://online.wsj.com/public/quotes/main.html?symbol=ATI&amp;mod=scoreboard2007" TargetMode="External" /><Relationship Id="rId124" Type="http://schemas.openxmlformats.org/officeDocument/2006/relationships/hyperlink" Target="http://online.wsj.com/public/quotes/main.html?symbol=BEAV&amp;mod=scoreboard2007" TargetMode="External" /><Relationship Id="rId125" Type="http://schemas.openxmlformats.org/officeDocument/2006/relationships/hyperlink" Target="http://online.wsj.com/public/quotes/main.html?symbol=RRC&amp;mod=scoreboard2007" TargetMode="External" /><Relationship Id="rId126" Type="http://schemas.openxmlformats.org/officeDocument/2006/relationships/hyperlink" Target="http://online.wsj.com/public/quotes/main.html?symbol=UPL&amp;mod=scoreboard2007" TargetMode="External" /><Relationship Id="rId127" Type="http://schemas.openxmlformats.org/officeDocument/2006/relationships/hyperlink" Target="http://online.wsj.com/public/quotes/main.html?symbol=WMB&amp;mod=scoreboard2007" TargetMode="External" /><Relationship Id="rId128" Type="http://schemas.openxmlformats.org/officeDocument/2006/relationships/hyperlink" Target="http://online.wsj.com/public/quotes/main.html?symbol=JOYG&amp;mod=scoreboard2007" TargetMode="External" /><Relationship Id="rId129" Type="http://schemas.openxmlformats.org/officeDocument/2006/relationships/hyperlink" Target="http://online.wsj.com/public/quotes/main.html?symbol=GRA&amp;mod=scoreboard2007" TargetMode="External" /><Relationship Id="rId130" Type="http://schemas.openxmlformats.org/officeDocument/2006/relationships/hyperlink" Target="http://online.wsj.com/public/quotes/main.html?symbol=CRS&amp;mod=scoreboard2007" TargetMode="External" /><Relationship Id="rId131" Type="http://schemas.openxmlformats.org/officeDocument/2006/relationships/hyperlink" Target="http://online.wsj.com/public/quotes/main.html?symbol=GME&amp;mod=scoreboard2007" TargetMode="External" /><Relationship Id="rId132" Type="http://schemas.openxmlformats.org/officeDocument/2006/relationships/hyperlink" Target="http://online.wsj.com/public/quotes/main.html?symbol=MON&amp;mod=scoreboard2007" TargetMode="External" /><Relationship Id="rId133" Type="http://schemas.openxmlformats.org/officeDocument/2006/relationships/hyperlink" Target="http://online.wsj.com/public/quotes/main.html?symbol=AMT&amp;mod=scoreboard2007" TargetMode="External" /><Relationship Id="rId134" Type="http://schemas.openxmlformats.org/officeDocument/2006/relationships/hyperlink" Target="http://online.wsj.com/public/quotes/main.html?symbol=PCLN&amp;mod=scoreboard2007" TargetMode="External" /><Relationship Id="rId135" Type="http://schemas.openxmlformats.org/officeDocument/2006/relationships/hyperlink" Target="http://online.wsj.com/public/quotes/main.html?symbol=TEX&amp;mod=scoreboard2007" TargetMode="External" /><Relationship Id="rId136" Type="http://schemas.openxmlformats.org/officeDocument/2006/relationships/hyperlink" Target="http://online.wsj.com/public/quotes/main.html?symbol=WFR&amp;mod=scoreboard2007" TargetMode="External" /><Relationship Id="rId137" Type="http://schemas.openxmlformats.org/officeDocument/2006/relationships/hyperlink" Target="http://online.wsj.com/public/quotes/main.html?symbol=PCP&amp;mod=scoreboard2007" TargetMode="External" /><Relationship Id="rId138" Type="http://schemas.openxmlformats.org/officeDocument/2006/relationships/hyperlink" Target="http://online.wsj.com/public/quotes/main.html?symbol=HOLX&amp;mod=scoreboard2007" TargetMode="External" /><Relationship Id="rId139" Type="http://schemas.openxmlformats.org/officeDocument/2006/relationships/hyperlink" Target="http://online.wsj.com/public/quotes/main.html?symbol=MOGN&amp;mod=scoreboard2007" TargetMode="External" /><Relationship Id="rId140" Type="http://schemas.openxmlformats.org/officeDocument/2006/relationships/hyperlink" Target="http://online.wsj.com/public/quotes/main.html?symbol=CCI&amp;mod=scoreboard2007" TargetMode="External" /><Relationship Id="rId141" Type="http://schemas.openxmlformats.org/officeDocument/2006/relationships/hyperlink" Target="http://online.wsj.com/public/quotes/main.html?symbol=CLB&amp;mod=scoreboard2007" TargetMode="External" /><Relationship Id="rId142" Type="http://schemas.openxmlformats.org/officeDocument/2006/relationships/hyperlink" Target="http://online.wsj.com/public/quotes/main.html?symbol=DNR&amp;mod=scoreboard2007" TargetMode="External" /><Relationship Id="rId143" Type="http://schemas.openxmlformats.org/officeDocument/2006/relationships/hyperlink" Target="http://online.wsj.com/public/quotes/main.html?symbol=STLD&amp;mod=scoreboard2007" TargetMode="External" /><Relationship Id="rId144" Type="http://schemas.openxmlformats.org/officeDocument/2006/relationships/hyperlink" Target="http://online.wsj.com/public/quotes/main.html?symbol=HK&amp;mod=scoreboard2007" TargetMode="External" /><Relationship Id="rId145" Type="http://schemas.openxmlformats.org/officeDocument/2006/relationships/hyperlink" Target="http://online.wsj.com/public/quotes/main.html?symbol=FTO&amp;mod=scoreboard2007" TargetMode="External" /><Relationship Id="rId146" Type="http://schemas.openxmlformats.org/officeDocument/2006/relationships/hyperlink" Target="http://online.wsj.com/public/quotes/main.html?symbol=CMI&amp;mod=scoreboard2007" TargetMode="External" /><Relationship Id="rId147" Type="http://schemas.openxmlformats.org/officeDocument/2006/relationships/hyperlink" Target="http://online.wsj.com/public/quotes/main.html?symbol=HOC&amp;mod=scoreboard2007" TargetMode="External" /><Relationship Id="rId148" Type="http://schemas.openxmlformats.org/officeDocument/2006/relationships/hyperlink" Target="http://online.wsj.com/public/quotes/main.html?symbol=X&amp;mod=scoreboard2007" TargetMode="External" /><Relationship Id="rId149" Type="http://schemas.openxmlformats.org/officeDocument/2006/relationships/hyperlink" Target="http://online.wsj.com/public/quotes/main.html?symbol=TWTC&amp;mod=scoreboard2007" TargetMode="External" /><Relationship Id="rId150" Type="http://schemas.openxmlformats.org/officeDocument/2006/relationships/hyperlink" Target="http://online.wsj.com/public/quotes/main.html?symbol=WYNN&amp;mod=scoreboard2007" TargetMode="External" /><Relationship Id="rId151" Type="http://schemas.openxmlformats.org/officeDocument/2006/relationships/hyperlink" Target="http://online.wsj.com/public/quotes/main.html?symbol=ONXX&amp;mod=scoreboard2007" TargetMode="External" /><Relationship Id="rId152" Type="http://schemas.openxmlformats.org/officeDocument/2006/relationships/hyperlink" Target="http://online.wsj.com/public/quotes/main.html?symbol=BTU&amp;mod=scoreboard2007" TargetMode="External" /><Relationship Id="rId153" Type="http://schemas.openxmlformats.org/officeDocument/2006/relationships/hyperlink" Target="http://online.wsj.com/public/quotes/main.html?symbol=URBN&amp;mod=scoreboard2007" TargetMode="External" /><Relationship Id="rId154" Type="http://schemas.openxmlformats.org/officeDocument/2006/relationships/hyperlink" Target="http://online.wsj.com/public/quotes/main.html?symbol=HANS&amp;mod=scoreboard2007" TargetMode="External" /><Relationship Id="rId155" Type="http://schemas.openxmlformats.org/officeDocument/2006/relationships/hyperlink" Target="http://online.wsj.com/public/quotes/main.html?symbol=CELG&amp;mod=scoreboard2007" TargetMode="External" /><Relationship Id="rId156" Type="http://schemas.openxmlformats.org/officeDocument/2006/relationships/hyperlink" Target="http://online.wsj.com/public/quotes/main.html?symbol=AAPL&amp;mod=scoreboard2007" TargetMode="External" /><Relationship Id="rId157" Type="http://schemas.openxmlformats.org/officeDocument/2006/relationships/hyperlink" Target="http://online.wsj.com/public/quotes/main.html?symbol=BLUD&amp;mod=scoreboard2007" TargetMode="External" /><Relationship Id="rId158" Type="http://schemas.openxmlformats.org/officeDocument/2006/relationships/hyperlink" Target="http://online.wsj.com/public/quotes/main.html?symbol=PCU&amp;mod=scoreboard2007" TargetMode="External" /><Relationship Id="rId159" Type="http://schemas.openxmlformats.org/officeDocument/2006/relationships/hyperlink" Target="http://online.wsj.com/public/quotes/main.html?symbol=HWAY&amp;mod=scoreboard2007" TargetMode="External" /><Relationship Id="rId160" Type="http://schemas.openxmlformats.org/officeDocument/2006/relationships/hyperlink" Target="http://online.wsj.com/public/quotes/main.html?symbol=PENN&amp;mod=scoreboard2007" TargetMode="External" /><Relationship Id="rId161" Type="http://schemas.openxmlformats.org/officeDocument/2006/relationships/hyperlink" Target="http://online.wsj.com/public/quotes/main.html?symbol=NVR&amp;mod=scoreboard2007" TargetMode="External" /><Relationship Id="rId162" Type="http://schemas.openxmlformats.org/officeDocument/2006/relationships/hyperlink" Target="http://online.wsj.com/public/quotes/main.html?symbol=ANSS&amp;mod=scoreboard2007" TargetMode="External" /><Relationship Id="rId163" Type="http://schemas.openxmlformats.org/officeDocument/2006/relationships/hyperlink" Target="http://online.wsj.com/public/quotes/main.html?symbol=FTO&amp;mod=scoreboard2007" TargetMode="External" /><Relationship Id="rId164" Type="http://schemas.openxmlformats.org/officeDocument/2006/relationships/hyperlink" Target="http://online.wsj.com/public/quotes/main.html?symbol=XTO&amp;mod=scoreboard2007" TargetMode="External" /><Relationship Id="rId165" Type="http://schemas.openxmlformats.org/officeDocument/2006/relationships/hyperlink" Target="http://online.wsj.com/public/quotes/main.html?symbol=MOGN&amp;mod=scoreboard2007" TargetMode="External" /><Relationship Id="rId166" Type="http://schemas.openxmlformats.org/officeDocument/2006/relationships/hyperlink" Target="http://online.wsj.com/public/quotes/main.html?symbol=ESRX&amp;mod=scoreboard2007" TargetMode="External" /><Relationship Id="rId167" Type="http://schemas.openxmlformats.org/officeDocument/2006/relationships/hyperlink" Target="http://online.wsj.com/public/quotes/main.html?symbol=GILD&amp;mod=scoreboard2007" TargetMode="External" /><Relationship Id="rId168" Type="http://schemas.openxmlformats.org/officeDocument/2006/relationships/hyperlink" Target="http://online.wsj.com/public/quotes/main.html?symbol=HOC&amp;mod=scoreboard2007" TargetMode="External" /><Relationship Id="rId169" Type="http://schemas.openxmlformats.org/officeDocument/2006/relationships/hyperlink" Target="http://online.wsj.com/public/quotes/main.html?symbol=SWN&amp;mod=scoreboard2007" TargetMode="External" /><Relationship Id="rId170" Type="http://schemas.openxmlformats.org/officeDocument/2006/relationships/hyperlink" Target="http://online.wsj.com/public/quotes/main.html?symbol=DISH&amp;mod=scoreboard2007" TargetMode="External" /><Relationship Id="rId171" Type="http://schemas.openxmlformats.org/officeDocument/2006/relationships/hyperlink" Target="http://online.wsj.com/public/quotes/main.html?symbol=AMZN&amp;mod=scoreboard2007" TargetMode="External" /><Relationship Id="rId172" Type="http://schemas.openxmlformats.org/officeDocument/2006/relationships/hyperlink" Target="http://online.wsj.com/public/quotes/main.html?symbol=WMS&amp;mod=scoreboard2007" TargetMode="External" /><Relationship Id="rId173" Type="http://schemas.openxmlformats.org/officeDocument/2006/relationships/hyperlink" Target="http://online.wsj.com/public/quotes/main.html?symbol=LH&amp;mod=scoreboard2007" TargetMode="External" /><Relationship Id="rId174" Type="http://schemas.openxmlformats.org/officeDocument/2006/relationships/hyperlink" Target="http://online.wsj.com/public/quotes/main.html?symbol=OSK&amp;mod=scoreboard2007" TargetMode="External" /><Relationship Id="rId175" Type="http://schemas.openxmlformats.org/officeDocument/2006/relationships/hyperlink" Target="http://online.wsj.com/public/quotes/main.html?symbol=SRCL&amp;mod=scoreboard2007" TargetMode="External" /><Relationship Id="rId176" Type="http://schemas.openxmlformats.org/officeDocument/2006/relationships/hyperlink" Target="http://online.wsj.com/public/quotes/main.html?symbol=KSU&amp;mod=scoreboard2007" TargetMode="External" /><Relationship Id="rId177" Type="http://schemas.openxmlformats.org/officeDocument/2006/relationships/hyperlink" Target="http://online.wsj.com/public/quotes/main.html?symbol=JEC&amp;mod=scoreboard2007" TargetMode="External" /><Relationship Id="rId178" Type="http://schemas.openxmlformats.org/officeDocument/2006/relationships/hyperlink" Target="http://online.wsj.com/public/quotes/main.html?symbol=RMD&amp;mod=scoreboard2007" TargetMode="External" /><Relationship Id="rId179" Type="http://schemas.openxmlformats.org/officeDocument/2006/relationships/hyperlink" Target="http://online.wsj.com/public/quotes/main.html?symbol=CPRT&amp;mod=scoreboard2007" TargetMode="External" /><Relationship Id="rId180" Type="http://schemas.openxmlformats.org/officeDocument/2006/relationships/hyperlink" Target="http://online.wsj.com/public/quotes/main.html?symbol=SGMS&amp;mod=scoreboard2007" TargetMode="External" /><Relationship Id="rId181" Type="http://schemas.openxmlformats.org/officeDocument/2006/relationships/hyperlink" Target="http://online.wsj.com/public/quotes/main.html?symbol=BBY&amp;mod=scoreboard2007" TargetMode="External" /><Relationship Id="rId182" Type="http://schemas.openxmlformats.org/officeDocument/2006/relationships/hyperlink" Target="http://online.wsj.com/public/quotes/main.html?symbol=QCOM&amp;mod=scoreboard2007" TargetMode="External" /><Relationship Id="rId183" Type="http://schemas.openxmlformats.org/officeDocument/2006/relationships/hyperlink" Target="http://online.wsj.com/public/quotes/main.html?symbol=DGX&amp;mod=scoreboard2007" TargetMode="External" /><Relationship Id="rId184" Type="http://schemas.openxmlformats.org/officeDocument/2006/relationships/hyperlink" Target="http://online.wsj.com/public/quotes/main.html?symbol=LSTR&amp;mod=scoreboard2007" TargetMode="External" /><Relationship Id="rId185" Type="http://schemas.openxmlformats.org/officeDocument/2006/relationships/hyperlink" Target="http://online.wsj.com/public/quotes/main.html?symbol=AEO&amp;mod=scoreboard2007" TargetMode="External" /><Relationship Id="rId186" Type="http://schemas.openxmlformats.org/officeDocument/2006/relationships/hyperlink" Target="http://online.wsj.com/public/quotes/main.html?symbol=FLIR&amp;mod=scoreboard2007" TargetMode="External" /><Relationship Id="rId187" Type="http://schemas.openxmlformats.org/officeDocument/2006/relationships/hyperlink" Target="http://online.wsj.com/public/quotes/main.html?symbol=URBN&amp;mod=scoreboard2007" TargetMode="External" /><Relationship Id="rId188" Type="http://schemas.openxmlformats.org/officeDocument/2006/relationships/hyperlink" Target="http://online.wsj.com/public/quotes/main.html?symbol=BYI&amp;mod=scoreboard2007" TargetMode="External" /><Relationship Id="rId189" Type="http://schemas.openxmlformats.org/officeDocument/2006/relationships/hyperlink" Target="http://online.wsj.com/public/quotes/main.html?symbol=NUAN&amp;mod=scoreboard2007" TargetMode="External" /><Relationship Id="rId190" Type="http://schemas.openxmlformats.org/officeDocument/2006/relationships/hyperlink" Target="http://online.wsj.com/public/quotes/main.html?symbol=VMSI&amp;mod=scoreboard2007" TargetMode="External" /><Relationship Id="rId191" Type="http://schemas.openxmlformats.org/officeDocument/2006/relationships/hyperlink" Target="http://online.wsj.com/public/quotes/main.html?symbol=ATU&amp;mod=scoreboard2007" TargetMode="External" /><Relationship Id="rId192" Type="http://schemas.openxmlformats.org/officeDocument/2006/relationships/hyperlink" Target="http://online.wsj.com/public/quotes/main.html?symbol=FCN&amp;mod=scoreboard2007" TargetMode="External" /><Relationship Id="rId193" Type="http://schemas.openxmlformats.org/officeDocument/2006/relationships/hyperlink" Target="http://online.wsj.com/public/quotes/main.html?symbol=GES&amp;mod=scoreboard2007" TargetMode="External" /><Relationship Id="rId194" Type="http://schemas.openxmlformats.org/officeDocument/2006/relationships/hyperlink" Target="http://online.wsj.com/public/quotes/main.html?symbol=EV&amp;mod=scoreboard2007" TargetMode="External" /><Relationship Id="rId195" Type="http://schemas.openxmlformats.org/officeDocument/2006/relationships/hyperlink" Target="http://online.wsj.com/public/quotes/main.html?symbol=PPDI&amp;mod=scoreboard2007" TargetMode="External" /><Relationship Id="rId196" Type="http://schemas.openxmlformats.org/officeDocument/2006/relationships/hyperlink" Target="http://online.wsj.com/public/quotes/main.html?symbol=GLYT&amp;mod=scoreboard2007" TargetMode="External" /><Relationship Id="rId197" Type="http://schemas.openxmlformats.org/officeDocument/2006/relationships/hyperlink" Target="http://online.wsj.com/public/quotes/main.html?symbol=AMTD&amp;mod=scoreboard2007" TargetMode="External" /><Relationship Id="rId198" Type="http://schemas.openxmlformats.org/officeDocument/2006/relationships/hyperlink" Target="http://online.wsj.com/public/quotes/main.html?symbol=CHRW&amp;mod=scoreboard2007" TargetMode="External" /><Relationship Id="rId199" Type="http://schemas.openxmlformats.org/officeDocument/2006/relationships/hyperlink" Target="http://online.wsj.com/public/quotes/main.html?symbol=CLF&amp;mod=scoreboard2007" TargetMode="External" /><Relationship Id="rId200" Type="http://schemas.openxmlformats.org/officeDocument/2006/relationships/hyperlink" Target="http://online.wsj.com/public/quotes/main.html?symbol=IMCL&amp;mod=scoreboard2007" TargetMode="External" /><Relationship Id="rId201" Type="http://schemas.openxmlformats.org/officeDocument/2006/relationships/hyperlink" Target="http://online.wsj.com/public/quotes/main.html?symbol=PLCM&amp;mod=scoreboard2007" TargetMode="External" /><Relationship Id="rId202" Type="http://schemas.openxmlformats.org/officeDocument/2006/relationships/hyperlink" Target="http://online.wsj.com/public/quotes/main.html?symbol=ATVI&amp;mod=scoreboard2007" TargetMode="External" /><Relationship Id="rId203" Type="http://schemas.openxmlformats.org/officeDocument/2006/relationships/hyperlink" Target="http://online.wsj.com/public/quotes/main.html?symbol=BIIB&amp;mod=scoreboard2007" TargetMode="External" /><Relationship Id="rId204" Type="http://schemas.openxmlformats.org/officeDocument/2006/relationships/drawing" Target="../drawings/drawing1.xml" /><Relationship Id="rId20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nline.wsj.com/public/quotes/main.html?symbol=TRA&amp;mod=scoreboard2008" TargetMode="External" /><Relationship Id="rId2" Type="http://schemas.openxmlformats.org/officeDocument/2006/relationships/hyperlink" Target="http://online.wsj.com/public/quotes/main.html?symbol=ISRG&amp;mod=scoreboard2008" TargetMode="External" /><Relationship Id="rId3" Type="http://schemas.openxmlformats.org/officeDocument/2006/relationships/hyperlink" Target="http://online.wsj.com/public/quotes/main.html?symbol=BYI&amp;mod=scoreboard2008" TargetMode="External" /><Relationship Id="rId4" Type="http://schemas.openxmlformats.org/officeDocument/2006/relationships/hyperlink" Target="http://online.wsj.com/public/quotes/main.html?symbol=AAPL&amp;mod=scoreboard2008" TargetMode="External" /><Relationship Id="rId5" Type="http://schemas.openxmlformats.org/officeDocument/2006/relationships/hyperlink" Target="http://online.wsj.com/public/quotes/main.html?symbol=MDR&amp;mod=scoreboard2008" TargetMode="External" /><Relationship Id="rId6" Type="http://schemas.openxmlformats.org/officeDocument/2006/relationships/hyperlink" Target="http://online.wsj.com/public/quotes/main.html?symbol=WFR&amp;mod=scoreboard2008" TargetMode="External" /><Relationship Id="rId7" Type="http://schemas.openxmlformats.org/officeDocument/2006/relationships/hyperlink" Target="http://online.wsj.com/public/quotes/main.html?symbol=GME&amp;mod=scoreboard2008" TargetMode="External" /><Relationship Id="rId8" Type="http://schemas.openxmlformats.org/officeDocument/2006/relationships/hyperlink" Target="http://online.wsj.com/public/quotes/main.html?symbol=MON&amp;mod=scoreboard2008" TargetMode="External" /><Relationship Id="rId9" Type="http://schemas.openxmlformats.org/officeDocument/2006/relationships/hyperlink" Target="http://online.wsj.com/public/quotes/main.html?symbol=DNR&amp;mod=scoreboard2008" TargetMode="External" /><Relationship Id="rId10" Type="http://schemas.openxmlformats.org/officeDocument/2006/relationships/hyperlink" Target="http://online.wsj.com/public/quotes/main.html?symbol=PCU&amp;mod=scoreboard2008" TargetMode="External" /><Relationship Id="rId11" Type="http://schemas.openxmlformats.org/officeDocument/2006/relationships/hyperlink" Target="http://online.wsj.com/public/quotes/main.html?symbol=CLF&amp;mod=scoreboard2008" TargetMode="External" /><Relationship Id="rId12" Type="http://schemas.openxmlformats.org/officeDocument/2006/relationships/hyperlink" Target="http://online.wsj.com/public/quotes/main.html?symbol=BEAV&amp;mod=scoreboard2008" TargetMode="External" /><Relationship Id="rId13" Type="http://schemas.openxmlformats.org/officeDocument/2006/relationships/hyperlink" Target="http://online.wsj.com/public/quotes/main.html?symbol=ESRX&amp;mod=scoreboard2008" TargetMode="External" /><Relationship Id="rId14" Type="http://schemas.openxmlformats.org/officeDocument/2006/relationships/hyperlink" Target="http://online.wsj.com/public/quotes/main.html?symbol=RRC&amp;mod=scoreboard2008" TargetMode="External" /><Relationship Id="rId15" Type="http://schemas.openxmlformats.org/officeDocument/2006/relationships/hyperlink" Target="http://online.wsj.com/public/quotes/main.html?symbol=HANS&amp;mod=scoreboard2007" TargetMode="External" /><Relationship Id="rId16" Type="http://schemas.openxmlformats.org/officeDocument/2006/relationships/hyperlink" Target="http://online.wsj.com/public/quotes/main.html?symbol=FTO&amp;mod=scoreboard2007" TargetMode="External" /><Relationship Id="rId17" Type="http://schemas.openxmlformats.org/officeDocument/2006/relationships/hyperlink" Target="http://online.wsj.com/public/quotes/main.html?symbol=GES&amp;mod=scoreboard2007" TargetMode="External" /><Relationship Id="rId18" Type="http://schemas.openxmlformats.org/officeDocument/2006/relationships/hyperlink" Target="http://online.wsj.com/public/quotes/main.html?symbol=HOC&amp;mod=scoreboard2007" TargetMode="External" /><Relationship Id="rId19" Type="http://schemas.openxmlformats.org/officeDocument/2006/relationships/hyperlink" Target="http://online.wsj.com/public/quotes/main.html?symbol=MOGN&amp;mod=scoreboard2007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nline.wsj.com/public/quotes/main.html?symbol=TRA&amp;mod=scoreboard2008" TargetMode="External" /><Relationship Id="rId2" Type="http://schemas.openxmlformats.org/officeDocument/2006/relationships/hyperlink" Target="http://online.wsj.com/public/quotes/main.html?symbol=ISRG&amp;mod=scoreboard2008" TargetMode="External" /><Relationship Id="rId3" Type="http://schemas.openxmlformats.org/officeDocument/2006/relationships/hyperlink" Target="http://online.wsj.com/public/quotes/main.html?symbol=BYI&amp;mod=scoreboard2008" TargetMode="External" /><Relationship Id="rId4" Type="http://schemas.openxmlformats.org/officeDocument/2006/relationships/hyperlink" Target="http://online.wsj.com/public/quotes/main.html?symbol=AAPL&amp;mod=scoreboard2008" TargetMode="External" /><Relationship Id="rId5" Type="http://schemas.openxmlformats.org/officeDocument/2006/relationships/hyperlink" Target="http://online.wsj.com/public/quotes/main.html?symbol=MDR&amp;mod=scoreboard2008" TargetMode="External" /><Relationship Id="rId6" Type="http://schemas.openxmlformats.org/officeDocument/2006/relationships/hyperlink" Target="http://online.wsj.com/public/quotes/main.html?symbol=WFR&amp;mod=scoreboard2008" TargetMode="External" /><Relationship Id="rId7" Type="http://schemas.openxmlformats.org/officeDocument/2006/relationships/hyperlink" Target="http://online.wsj.com/public/quotes/main.html?symbol=GME&amp;mod=scoreboard2008" TargetMode="External" /><Relationship Id="rId8" Type="http://schemas.openxmlformats.org/officeDocument/2006/relationships/hyperlink" Target="http://online.wsj.com/public/quotes/main.html?symbol=MON&amp;mod=scoreboard2008" TargetMode="External" /><Relationship Id="rId9" Type="http://schemas.openxmlformats.org/officeDocument/2006/relationships/hyperlink" Target="http://online.wsj.com/public/quotes/main.html?symbol=DNR&amp;mod=scoreboard2008" TargetMode="External" /><Relationship Id="rId10" Type="http://schemas.openxmlformats.org/officeDocument/2006/relationships/hyperlink" Target="http://online.wsj.com/public/quotes/main.html?symbol=PCU&amp;mod=scoreboard2008" TargetMode="External" /><Relationship Id="rId11" Type="http://schemas.openxmlformats.org/officeDocument/2006/relationships/hyperlink" Target="http://online.wsj.com/public/quotes/main.html?symbol=CLF&amp;mod=scoreboard2008" TargetMode="External" /><Relationship Id="rId12" Type="http://schemas.openxmlformats.org/officeDocument/2006/relationships/hyperlink" Target="http://online.wsj.com/public/quotes/main.html?symbol=BEAV&amp;mod=scoreboard2008" TargetMode="External" /><Relationship Id="rId13" Type="http://schemas.openxmlformats.org/officeDocument/2006/relationships/hyperlink" Target="http://online.wsj.com/public/quotes/main.html?symbol=ESRX&amp;mod=scoreboard2008" TargetMode="External" /><Relationship Id="rId14" Type="http://schemas.openxmlformats.org/officeDocument/2006/relationships/hyperlink" Target="http://online.wsj.com/public/quotes/main.html?symbol=RRC&amp;mod=scoreboard2008" TargetMode="External" /><Relationship Id="rId15" Type="http://schemas.openxmlformats.org/officeDocument/2006/relationships/hyperlink" Target="http://online.wsj.com/public/quotes/main.html?symbol=HANS&amp;mod=scoreboard2007" TargetMode="External" /><Relationship Id="rId16" Type="http://schemas.openxmlformats.org/officeDocument/2006/relationships/hyperlink" Target="http://online.wsj.com/public/quotes/main.html?symbol=FTO&amp;mod=scoreboard2007" TargetMode="External" /><Relationship Id="rId17" Type="http://schemas.openxmlformats.org/officeDocument/2006/relationships/hyperlink" Target="http://online.wsj.com/public/quotes/main.html?symbol=GES&amp;mod=scoreboard2007" TargetMode="External" /><Relationship Id="rId18" Type="http://schemas.openxmlformats.org/officeDocument/2006/relationships/hyperlink" Target="http://online.wsj.com/public/quotes/main.html?symbol=HOC&amp;mod=scoreboard2007" TargetMode="External" /><Relationship Id="rId19" Type="http://schemas.openxmlformats.org/officeDocument/2006/relationships/hyperlink" Target="http://online.wsj.com/public/quotes/main.html?symbol=MOGN&amp;mod=scoreboard20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zoomScale="75" zoomScaleNormal="75" workbookViewId="0" topLeftCell="A171">
      <selection activeCell="C190" sqref="C190"/>
    </sheetView>
  </sheetViews>
  <sheetFormatPr defaultColWidth="9.140625" defaultRowHeight="12.75"/>
  <cols>
    <col min="2" max="3" width="14.8515625" style="0" customWidth="1"/>
    <col min="4" max="4" width="31.00390625" style="0" customWidth="1"/>
  </cols>
  <sheetData>
    <row r="1" s="25" customFormat="1" ht="15.75">
      <c r="A1" s="24" t="s">
        <v>0</v>
      </c>
    </row>
    <row r="2" s="25" customFormat="1" ht="18" customHeight="1">
      <c r="A2" s="26" t="s">
        <v>1</v>
      </c>
    </row>
    <row r="3" s="25" customFormat="1" ht="12.75" hidden="1">
      <c r="A3" s="26"/>
    </row>
    <row r="4" ht="12.75">
      <c r="A4" s="1"/>
    </row>
    <row r="5" s="25" customFormat="1" ht="12.75">
      <c r="A5" s="27" t="s">
        <v>2</v>
      </c>
    </row>
    <row r="6" ht="12.75">
      <c r="A6" s="1"/>
    </row>
    <row r="7" s="25" customFormat="1" ht="12.75">
      <c r="A7" s="28" t="s">
        <v>3</v>
      </c>
    </row>
    <row r="8" s="25" customFormat="1" ht="12.75">
      <c r="A8" s="28" t="s">
        <v>4</v>
      </c>
    </row>
    <row r="9" s="25" customFormat="1" ht="12.75">
      <c r="A9" s="28" t="s">
        <v>5</v>
      </c>
    </row>
    <row r="10" s="25" customFormat="1" ht="12" customHeight="1">
      <c r="A10" s="31" t="s">
        <v>6</v>
      </c>
    </row>
    <row r="11" s="25" customFormat="1" ht="12.75">
      <c r="A11" s="31"/>
    </row>
    <row r="12" spans="1:8" ht="12.75">
      <c r="A12" s="29" t="s">
        <v>7</v>
      </c>
      <c r="B12" s="30" t="s">
        <v>8</v>
      </c>
      <c r="C12" s="2" t="s">
        <v>9</v>
      </c>
      <c r="D12" s="3" t="s">
        <v>11</v>
      </c>
      <c r="E12">
        <v>1</v>
      </c>
      <c r="F12">
        <v>3</v>
      </c>
      <c r="G12">
        <v>5</v>
      </c>
      <c r="H12">
        <v>10</v>
      </c>
    </row>
    <row r="13" spans="1:4" ht="12.75">
      <c r="A13" s="29"/>
      <c r="B13" s="30"/>
      <c r="C13" s="2" t="s">
        <v>10</v>
      </c>
      <c r="D13" s="3" t="s">
        <v>12</v>
      </c>
    </row>
    <row r="14" spans="1:5" ht="12.75">
      <c r="A14" s="4">
        <v>1</v>
      </c>
      <c r="B14" s="5" t="s">
        <v>13</v>
      </c>
      <c r="C14" s="6" t="s">
        <v>14</v>
      </c>
      <c r="D14" s="7">
        <v>7.952</v>
      </c>
      <c r="E14">
        <v>1</v>
      </c>
    </row>
    <row r="15" spans="1:7" ht="12.75">
      <c r="A15" s="8">
        <v>2</v>
      </c>
      <c r="B15" s="9" t="s">
        <v>15</v>
      </c>
      <c r="C15" s="10" t="s">
        <v>16</v>
      </c>
      <c r="D15" s="11" t="s">
        <v>17</v>
      </c>
      <c r="E15">
        <v>1</v>
      </c>
      <c r="G15">
        <v>5</v>
      </c>
    </row>
    <row r="16" spans="1:6" ht="12.75">
      <c r="A16" s="4">
        <v>3</v>
      </c>
      <c r="B16" s="5" t="s">
        <v>18</v>
      </c>
      <c r="C16" s="6" t="s">
        <v>19</v>
      </c>
      <c r="D16" s="12" t="s">
        <v>20</v>
      </c>
      <c r="E16">
        <v>1</v>
      </c>
      <c r="F16">
        <v>3</v>
      </c>
    </row>
    <row r="17" spans="1:5" ht="12.75">
      <c r="A17" s="8">
        <v>4</v>
      </c>
      <c r="B17" s="9" t="s">
        <v>21</v>
      </c>
      <c r="C17" s="10" t="s">
        <v>22</v>
      </c>
      <c r="D17" s="11" t="s">
        <v>23</v>
      </c>
      <c r="E17">
        <v>1</v>
      </c>
    </row>
    <row r="18" spans="1:9" ht="12.75">
      <c r="A18" s="4">
        <v>5</v>
      </c>
      <c r="B18" s="5" t="s">
        <v>24</v>
      </c>
      <c r="C18" s="6" t="s">
        <v>25</v>
      </c>
      <c r="D18" s="12" t="s">
        <v>26</v>
      </c>
      <c r="E18">
        <v>1</v>
      </c>
      <c r="F18">
        <v>3</v>
      </c>
      <c r="G18">
        <v>5</v>
      </c>
      <c r="I18">
        <v>2</v>
      </c>
    </row>
    <row r="19" spans="1:5" ht="12.75">
      <c r="A19" s="8">
        <v>6</v>
      </c>
      <c r="B19" s="9" t="s">
        <v>27</v>
      </c>
      <c r="C19" s="10" t="s">
        <v>28</v>
      </c>
      <c r="D19" s="11" t="s">
        <v>29</v>
      </c>
      <c r="E19">
        <v>1</v>
      </c>
    </row>
    <row r="20" spans="1:9" ht="12.75">
      <c r="A20" s="4">
        <v>7</v>
      </c>
      <c r="B20" s="5" t="s">
        <v>30</v>
      </c>
      <c r="C20" s="6" t="s">
        <v>31</v>
      </c>
      <c r="D20" s="12" t="s">
        <v>32</v>
      </c>
      <c r="E20">
        <v>1</v>
      </c>
      <c r="F20">
        <v>3</v>
      </c>
      <c r="G20">
        <v>5</v>
      </c>
      <c r="I20">
        <v>2</v>
      </c>
    </row>
    <row r="21" spans="1:6" ht="12.75">
      <c r="A21" s="8">
        <v>8</v>
      </c>
      <c r="B21" s="9" t="s">
        <v>33</v>
      </c>
      <c r="C21" s="10" t="s">
        <v>34</v>
      </c>
      <c r="D21" s="11" t="s">
        <v>35</v>
      </c>
      <c r="E21">
        <v>1</v>
      </c>
      <c r="F21">
        <v>3</v>
      </c>
    </row>
    <row r="22" spans="1:5" ht="12.75">
      <c r="A22" s="4">
        <v>9</v>
      </c>
      <c r="B22" s="5" t="s">
        <v>36</v>
      </c>
      <c r="C22" s="6" t="s">
        <v>37</v>
      </c>
      <c r="D22" s="12" t="s">
        <v>38</v>
      </c>
      <c r="E22">
        <v>1</v>
      </c>
    </row>
    <row r="23" spans="1:5" ht="12.75">
      <c r="A23" s="8">
        <v>10</v>
      </c>
      <c r="B23" s="9" t="s">
        <v>39</v>
      </c>
      <c r="C23" s="10" t="s">
        <v>40</v>
      </c>
      <c r="D23" s="11" t="s">
        <v>41</v>
      </c>
      <c r="E23">
        <v>1</v>
      </c>
    </row>
    <row r="24" spans="1:9" ht="12.75">
      <c r="A24" s="4">
        <v>11</v>
      </c>
      <c r="B24" s="5" t="s">
        <v>42</v>
      </c>
      <c r="C24" s="6" t="s">
        <v>43</v>
      </c>
      <c r="D24" s="12" t="s">
        <v>44</v>
      </c>
      <c r="E24">
        <v>1</v>
      </c>
      <c r="F24">
        <v>3</v>
      </c>
      <c r="H24">
        <v>10</v>
      </c>
      <c r="I24">
        <v>3</v>
      </c>
    </row>
    <row r="25" spans="1:7" ht="12.75">
      <c r="A25" s="8">
        <v>12</v>
      </c>
      <c r="B25" s="9" t="s">
        <v>45</v>
      </c>
      <c r="C25" s="10" t="s">
        <v>46</v>
      </c>
      <c r="D25" s="11" t="s">
        <v>47</v>
      </c>
      <c r="E25">
        <v>1</v>
      </c>
      <c r="F25">
        <v>3</v>
      </c>
      <c r="G25">
        <v>5</v>
      </c>
    </row>
    <row r="26" spans="1:5" ht="18.75">
      <c r="A26" s="4">
        <v>13</v>
      </c>
      <c r="B26" s="5" t="s">
        <v>48</v>
      </c>
      <c r="C26" s="6" t="s">
        <v>49</v>
      </c>
      <c r="D26" s="12" t="s">
        <v>50</v>
      </c>
      <c r="E26">
        <v>1</v>
      </c>
    </row>
    <row r="27" spans="1:6" ht="12.75">
      <c r="A27" s="8">
        <v>14</v>
      </c>
      <c r="B27" s="9" t="s">
        <v>51</v>
      </c>
      <c r="C27" s="10" t="s">
        <v>52</v>
      </c>
      <c r="D27" s="11" t="s">
        <v>53</v>
      </c>
      <c r="E27">
        <v>1</v>
      </c>
      <c r="F27">
        <v>3</v>
      </c>
    </row>
    <row r="28" spans="1:5" ht="18.75">
      <c r="A28" s="4">
        <v>15</v>
      </c>
      <c r="B28" s="5" t="s">
        <v>54</v>
      </c>
      <c r="C28" s="6" t="s">
        <v>55</v>
      </c>
      <c r="D28" s="12" t="s">
        <v>56</v>
      </c>
      <c r="E28">
        <v>1</v>
      </c>
    </row>
    <row r="29" spans="1:8" ht="12.75">
      <c r="A29" s="8">
        <v>16</v>
      </c>
      <c r="B29" s="9" t="s">
        <v>57</v>
      </c>
      <c r="C29" s="10" t="s">
        <v>58</v>
      </c>
      <c r="D29" s="11" t="s">
        <v>59</v>
      </c>
      <c r="E29">
        <v>1</v>
      </c>
      <c r="H29">
        <v>10</v>
      </c>
    </row>
    <row r="30" spans="1:8" ht="18.75">
      <c r="A30" s="4">
        <v>17</v>
      </c>
      <c r="B30" s="5" t="s">
        <v>60</v>
      </c>
      <c r="C30" s="6" t="s">
        <v>61</v>
      </c>
      <c r="D30" s="12" t="s">
        <v>62</v>
      </c>
      <c r="E30">
        <v>1</v>
      </c>
      <c r="F30">
        <v>3</v>
      </c>
      <c r="H30">
        <v>10</v>
      </c>
    </row>
    <row r="31" spans="1:9" ht="12.75">
      <c r="A31" s="8">
        <v>18</v>
      </c>
      <c r="B31" s="9" t="s">
        <v>63</v>
      </c>
      <c r="C31" s="10" t="s">
        <v>64</v>
      </c>
      <c r="D31" s="11" t="s">
        <v>65</v>
      </c>
      <c r="E31">
        <v>1</v>
      </c>
      <c r="F31">
        <v>3</v>
      </c>
      <c r="G31">
        <v>5</v>
      </c>
      <c r="H31">
        <v>10</v>
      </c>
      <c r="I31">
        <v>1</v>
      </c>
    </row>
    <row r="32" spans="1:9" ht="18.75">
      <c r="A32" s="4">
        <v>19</v>
      </c>
      <c r="B32" s="5" t="s">
        <v>66</v>
      </c>
      <c r="C32" s="6" t="s">
        <v>67</v>
      </c>
      <c r="D32" s="12" t="s">
        <v>68</v>
      </c>
      <c r="E32">
        <v>1</v>
      </c>
      <c r="F32">
        <v>3</v>
      </c>
      <c r="G32">
        <v>5</v>
      </c>
      <c r="I32">
        <v>2</v>
      </c>
    </row>
    <row r="33" spans="1:5" ht="18.75">
      <c r="A33" s="8">
        <v>20</v>
      </c>
      <c r="B33" s="9" t="s">
        <v>69</v>
      </c>
      <c r="C33" s="10" t="s">
        <v>70</v>
      </c>
      <c r="D33" s="11" t="s">
        <v>71</v>
      </c>
      <c r="E33">
        <v>1</v>
      </c>
    </row>
    <row r="34" spans="1:9" ht="18.75">
      <c r="A34" s="4">
        <v>21</v>
      </c>
      <c r="B34" s="5" t="s">
        <v>72</v>
      </c>
      <c r="C34" s="6" t="s">
        <v>73</v>
      </c>
      <c r="D34" s="12" t="s">
        <v>74</v>
      </c>
      <c r="E34">
        <v>1</v>
      </c>
      <c r="F34">
        <v>3</v>
      </c>
      <c r="G34">
        <v>5</v>
      </c>
      <c r="I34">
        <v>2</v>
      </c>
    </row>
    <row r="35" spans="1:9" ht="12.75">
      <c r="A35" s="8">
        <v>22</v>
      </c>
      <c r="B35" s="9" t="s">
        <v>75</v>
      </c>
      <c r="C35" s="10" t="s">
        <v>76</v>
      </c>
      <c r="D35" s="11" t="s">
        <v>77</v>
      </c>
      <c r="E35">
        <v>1</v>
      </c>
      <c r="F35">
        <v>3</v>
      </c>
      <c r="G35">
        <v>5</v>
      </c>
      <c r="I35">
        <v>2</v>
      </c>
    </row>
    <row r="36" spans="1:6" ht="12.75">
      <c r="A36" s="4">
        <v>23</v>
      </c>
      <c r="B36" s="5" t="s">
        <v>78</v>
      </c>
      <c r="C36" s="6" t="s">
        <v>79</v>
      </c>
      <c r="D36" s="12" t="s">
        <v>80</v>
      </c>
      <c r="E36">
        <v>1</v>
      </c>
      <c r="F36">
        <v>3</v>
      </c>
    </row>
    <row r="37" spans="1:8" ht="12.75">
      <c r="A37" s="8">
        <v>24</v>
      </c>
      <c r="B37" s="9" t="s">
        <v>81</v>
      </c>
      <c r="C37" s="10" t="s">
        <v>82</v>
      </c>
      <c r="D37" s="11" t="s">
        <v>83</v>
      </c>
      <c r="E37">
        <v>1</v>
      </c>
      <c r="H37">
        <v>10</v>
      </c>
    </row>
    <row r="38" spans="1:8" ht="12.75">
      <c r="A38" s="4">
        <v>25</v>
      </c>
      <c r="B38" s="5" t="s">
        <v>84</v>
      </c>
      <c r="C38" s="6" t="s">
        <v>85</v>
      </c>
      <c r="D38" s="12" t="s">
        <v>86</v>
      </c>
      <c r="E38">
        <v>1</v>
      </c>
      <c r="G38">
        <v>5</v>
      </c>
      <c r="H38">
        <v>10</v>
      </c>
    </row>
    <row r="39" spans="1:5" ht="12.75">
      <c r="A39" s="8">
        <v>26</v>
      </c>
      <c r="B39" s="9" t="s">
        <v>87</v>
      </c>
      <c r="C39" s="10" t="s">
        <v>88</v>
      </c>
      <c r="D39" s="11" t="s">
        <v>89</v>
      </c>
      <c r="E39">
        <v>1</v>
      </c>
    </row>
    <row r="40" spans="1:5" ht="12.75">
      <c r="A40" s="4">
        <v>27</v>
      </c>
      <c r="B40" s="5" t="s">
        <v>90</v>
      </c>
      <c r="C40" s="6" t="s">
        <v>91</v>
      </c>
      <c r="D40" s="12" t="s">
        <v>92</v>
      </c>
      <c r="E40">
        <v>1</v>
      </c>
    </row>
    <row r="41" spans="1:7" ht="12.75">
      <c r="A41" s="8">
        <v>28</v>
      </c>
      <c r="B41" s="9" t="s">
        <v>93</v>
      </c>
      <c r="C41" s="10" t="s">
        <v>94</v>
      </c>
      <c r="D41" s="11" t="s">
        <v>95</v>
      </c>
      <c r="E41">
        <v>1</v>
      </c>
      <c r="G41">
        <v>5</v>
      </c>
    </row>
    <row r="42" spans="1:5" ht="12.75">
      <c r="A42" s="4">
        <v>29</v>
      </c>
      <c r="B42" s="5" t="s">
        <v>96</v>
      </c>
      <c r="C42" s="6" t="s">
        <v>97</v>
      </c>
      <c r="D42" s="12" t="s">
        <v>98</v>
      </c>
      <c r="E42">
        <v>1</v>
      </c>
    </row>
    <row r="43" spans="1:6" ht="18.75">
      <c r="A43" s="8">
        <v>30</v>
      </c>
      <c r="B43" s="9" t="s">
        <v>99</v>
      </c>
      <c r="C43" s="10" t="s">
        <v>100</v>
      </c>
      <c r="D43" s="11" t="s">
        <v>101</v>
      </c>
      <c r="E43">
        <v>1</v>
      </c>
      <c r="F43">
        <v>3</v>
      </c>
    </row>
    <row r="44" spans="1:9" ht="12.75">
      <c r="A44" s="4">
        <v>31</v>
      </c>
      <c r="B44" s="5" t="s">
        <v>102</v>
      </c>
      <c r="C44" s="6" t="s">
        <v>103</v>
      </c>
      <c r="D44" s="12" t="s">
        <v>104</v>
      </c>
      <c r="E44">
        <v>1</v>
      </c>
      <c r="F44">
        <v>3</v>
      </c>
      <c r="G44">
        <v>5</v>
      </c>
      <c r="I44">
        <v>2</v>
      </c>
    </row>
    <row r="45" spans="1:9" ht="12.75">
      <c r="A45" s="8">
        <v>32</v>
      </c>
      <c r="B45" s="9" t="s">
        <v>105</v>
      </c>
      <c r="C45" s="10" t="s">
        <v>106</v>
      </c>
      <c r="D45" s="11" t="s">
        <v>107</v>
      </c>
      <c r="E45">
        <v>1</v>
      </c>
      <c r="F45">
        <v>3</v>
      </c>
      <c r="G45">
        <v>5</v>
      </c>
      <c r="I45">
        <v>2</v>
      </c>
    </row>
    <row r="46" spans="1:5" ht="18.75">
      <c r="A46" s="4">
        <v>33</v>
      </c>
      <c r="B46" s="5" t="s">
        <v>108</v>
      </c>
      <c r="C46" s="6" t="s">
        <v>109</v>
      </c>
      <c r="D46" s="12" t="s">
        <v>110</v>
      </c>
      <c r="E46">
        <v>1</v>
      </c>
    </row>
    <row r="47" spans="1:9" ht="12.75">
      <c r="A47" s="8">
        <v>34</v>
      </c>
      <c r="B47" s="9" t="s">
        <v>111</v>
      </c>
      <c r="C47" s="10" t="s">
        <v>112</v>
      </c>
      <c r="D47" s="11" t="s">
        <v>113</v>
      </c>
      <c r="E47">
        <v>1</v>
      </c>
      <c r="F47">
        <v>3</v>
      </c>
      <c r="G47">
        <v>5</v>
      </c>
      <c r="H47">
        <v>10</v>
      </c>
      <c r="I47">
        <v>1</v>
      </c>
    </row>
    <row r="48" spans="1:9" ht="12.75">
      <c r="A48" s="4">
        <v>35</v>
      </c>
      <c r="B48" s="5" t="s">
        <v>114</v>
      </c>
      <c r="C48" s="6" t="s">
        <v>115</v>
      </c>
      <c r="D48" s="12" t="s">
        <v>116</v>
      </c>
      <c r="E48">
        <v>1</v>
      </c>
      <c r="F48">
        <v>3</v>
      </c>
      <c r="G48">
        <v>5</v>
      </c>
      <c r="H48">
        <v>10</v>
      </c>
      <c r="I48">
        <v>1</v>
      </c>
    </row>
    <row r="49" spans="1:9" ht="12.75">
      <c r="A49" s="8">
        <v>36</v>
      </c>
      <c r="B49" s="9" t="s">
        <v>117</v>
      </c>
      <c r="C49" s="10" t="s">
        <v>118</v>
      </c>
      <c r="D49" s="11" t="s">
        <v>119</v>
      </c>
      <c r="E49">
        <v>1</v>
      </c>
      <c r="F49">
        <v>3</v>
      </c>
      <c r="G49">
        <v>5</v>
      </c>
      <c r="I49">
        <v>2</v>
      </c>
    </row>
    <row r="50" spans="1:6" ht="12.75">
      <c r="A50" s="4">
        <v>37</v>
      </c>
      <c r="B50" s="5" t="s">
        <v>120</v>
      </c>
      <c r="C50" s="6" t="s">
        <v>121</v>
      </c>
      <c r="D50" s="12" t="s">
        <v>122</v>
      </c>
      <c r="E50">
        <v>1</v>
      </c>
      <c r="F50">
        <v>3</v>
      </c>
    </row>
    <row r="51" spans="1:6" ht="12.75">
      <c r="A51" s="8">
        <v>38</v>
      </c>
      <c r="B51" s="9" t="s">
        <v>123</v>
      </c>
      <c r="C51" s="10" t="s">
        <v>124</v>
      </c>
      <c r="D51" s="11" t="s">
        <v>125</v>
      </c>
      <c r="E51">
        <v>1</v>
      </c>
      <c r="F51">
        <v>3</v>
      </c>
    </row>
    <row r="52" spans="1:9" ht="12.75">
      <c r="A52" s="4">
        <v>39</v>
      </c>
      <c r="B52" s="5" t="s">
        <v>126</v>
      </c>
      <c r="C52" s="6" t="s">
        <v>127</v>
      </c>
      <c r="D52" s="12" t="s">
        <v>128</v>
      </c>
      <c r="E52">
        <v>1</v>
      </c>
      <c r="F52">
        <v>3</v>
      </c>
      <c r="H52">
        <v>10</v>
      </c>
      <c r="I52">
        <v>3</v>
      </c>
    </row>
    <row r="53" spans="1:5" ht="12.75">
      <c r="A53" s="8">
        <v>40</v>
      </c>
      <c r="B53" s="9" t="s">
        <v>129</v>
      </c>
      <c r="C53" s="10" t="s">
        <v>130</v>
      </c>
      <c r="D53" s="11" t="s">
        <v>131</v>
      </c>
      <c r="E53">
        <v>1</v>
      </c>
    </row>
    <row r="54" spans="1:8" ht="18.75">
      <c r="A54" s="4">
        <v>41</v>
      </c>
      <c r="B54" s="5" t="s">
        <v>132</v>
      </c>
      <c r="C54" s="6" t="s">
        <v>133</v>
      </c>
      <c r="D54" s="12" t="s">
        <v>134</v>
      </c>
      <c r="E54">
        <v>1</v>
      </c>
      <c r="H54">
        <v>10</v>
      </c>
    </row>
    <row r="55" spans="1:5" ht="12.75">
      <c r="A55" s="8">
        <v>42</v>
      </c>
      <c r="B55" s="9" t="s">
        <v>135</v>
      </c>
      <c r="C55" s="10" t="s">
        <v>136</v>
      </c>
      <c r="D55" s="11" t="s">
        <v>137</v>
      </c>
      <c r="E55">
        <v>1</v>
      </c>
    </row>
    <row r="56" spans="1:8" ht="12.75">
      <c r="A56" s="4">
        <v>43</v>
      </c>
      <c r="B56" s="5" t="s">
        <v>138</v>
      </c>
      <c r="C56" s="6" t="s">
        <v>139</v>
      </c>
      <c r="D56" s="12" t="s">
        <v>140</v>
      </c>
      <c r="E56">
        <v>1</v>
      </c>
      <c r="H56">
        <v>10</v>
      </c>
    </row>
    <row r="57" spans="1:6" ht="18.75">
      <c r="A57" s="8">
        <v>44</v>
      </c>
      <c r="B57" s="9" t="s">
        <v>141</v>
      </c>
      <c r="C57" s="10" t="s">
        <v>142</v>
      </c>
      <c r="D57" s="11" t="s">
        <v>143</v>
      </c>
      <c r="E57">
        <v>1</v>
      </c>
      <c r="F57">
        <v>3</v>
      </c>
    </row>
    <row r="58" spans="1:5" ht="12.75">
      <c r="A58" s="4">
        <v>45</v>
      </c>
      <c r="B58" s="5" t="s">
        <v>144</v>
      </c>
      <c r="C58" s="6" t="s">
        <v>145</v>
      </c>
      <c r="D58" s="12" t="s">
        <v>146</v>
      </c>
      <c r="E58">
        <v>1</v>
      </c>
    </row>
    <row r="59" spans="1:8" ht="12.75">
      <c r="A59" s="8">
        <v>46</v>
      </c>
      <c r="B59" s="9" t="s">
        <v>147</v>
      </c>
      <c r="C59" s="10" t="s">
        <v>148</v>
      </c>
      <c r="D59" s="11" t="s">
        <v>149</v>
      </c>
      <c r="E59">
        <v>1</v>
      </c>
      <c r="H59">
        <v>10</v>
      </c>
    </row>
    <row r="60" spans="1:5" ht="18.75">
      <c r="A60" s="4">
        <v>47</v>
      </c>
      <c r="B60" s="5" t="s">
        <v>150</v>
      </c>
      <c r="C60" s="6" t="s">
        <v>151</v>
      </c>
      <c r="D60" s="12" t="s">
        <v>152</v>
      </c>
      <c r="E60">
        <v>1</v>
      </c>
    </row>
    <row r="61" spans="1:6" ht="18.75">
      <c r="A61" s="8">
        <v>48</v>
      </c>
      <c r="B61" s="9" t="s">
        <v>153</v>
      </c>
      <c r="C61" s="10" t="s">
        <v>154</v>
      </c>
      <c r="D61" s="11" t="s">
        <v>155</v>
      </c>
      <c r="E61">
        <v>1</v>
      </c>
      <c r="F61">
        <v>3</v>
      </c>
    </row>
    <row r="62" spans="1:9" ht="12.75">
      <c r="A62" s="4">
        <v>49</v>
      </c>
      <c r="B62" s="5" t="s">
        <v>156</v>
      </c>
      <c r="C62" s="6" t="s">
        <v>157</v>
      </c>
      <c r="D62" s="12" t="s">
        <v>158</v>
      </c>
      <c r="E62">
        <v>1</v>
      </c>
      <c r="F62">
        <v>3</v>
      </c>
      <c r="G62">
        <v>5</v>
      </c>
      <c r="I62">
        <v>2</v>
      </c>
    </row>
    <row r="63" spans="1:5" ht="18.75">
      <c r="A63" s="8">
        <v>50</v>
      </c>
      <c r="B63" s="9" t="s">
        <v>159</v>
      </c>
      <c r="C63" s="10" t="s">
        <v>160</v>
      </c>
      <c r="D63" s="11" t="s">
        <v>161</v>
      </c>
      <c r="E63">
        <v>1</v>
      </c>
    </row>
    <row r="64" ht="12.75">
      <c r="A64" s="1"/>
    </row>
    <row r="65" s="25" customFormat="1" ht="15" customHeight="1">
      <c r="A65" s="31" t="s">
        <v>162</v>
      </c>
    </row>
    <row r="66" s="25" customFormat="1" ht="12.75">
      <c r="A66" s="31"/>
    </row>
    <row r="67" spans="1:4" ht="12.75">
      <c r="A67" s="29" t="s">
        <v>7</v>
      </c>
      <c r="B67" s="30" t="s">
        <v>8</v>
      </c>
      <c r="C67" s="2" t="s">
        <v>9</v>
      </c>
      <c r="D67" s="3" t="s">
        <v>163</v>
      </c>
    </row>
    <row r="68" spans="1:4" ht="12.75">
      <c r="A68" s="29"/>
      <c r="B68" s="30"/>
      <c r="C68" s="2" t="s">
        <v>10</v>
      </c>
      <c r="D68" s="3" t="s">
        <v>12</v>
      </c>
    </row>
    <row r="69" spans="1:6" ht="12.75">
      <c r="A69" s="4">
        <v>1</v>
      </c>
      <c r="B69" s="5" t="s">
        <v>33</v>
      </c>
      <c r="C69" s="6" t="s">
        <v>34</v>
      </c>
      <c r="D69" s="7">
        <v>1.138</v>
      </c>
      <c r="E69">
        <v>1</v>
      </c>
      <c r="F69">
        <v>3</v>
      </c>
    </row>
    <row r="70" spans="1:9" ht="12.75">
      <c r="A70" s="8">
        <v>2</v>
      </c>
      <c r="B70" s="9" t="s">
        <v>164</v>
      </c>
      <c r="C70" s="10" t="s">
        <v>165</v>
      </c>
      <c r="D70" s="11" t="s">
        <v>166</v>
      </c>
      <c r="F70">
        <v>3</v>
      </c>
      <c r="G70">
        <v>5</v>
      </c>
      <c r="H70">
        <v>10</v>
      </c>
      <c r="I70">
        <v>4</v>
      </c>
    </row>
    <row r="71" spans="1:9" ht="18.75">
      <c r="A71" s="4">
        <v>3</v>
      </c>
      <c r="B71" s="5" t="s">
        <v>66</v>
      </c>
      <c r="C71" s="6" t="s">
        <v>67</v>
      </c>
      <c r="D71" s="12" t="s">
        <v>167</v>
      </c>
      <c r="E71">
        <v>1</v>
      </c>
      <c r="F71">
        <v>3</v>
      </c>
      <c r="G71">
        <v>5</v>
      </c>
      <c r="I71">
        <v>2</v>
      </c>
    </row>
    <row r="72" spans="1:9" ht="12.75">
      <c r="A72" s="8">
        <v>4</v>
      </c>
      <c r="B72" s="9" t="s">
        <v>168</v>
      </c>
      <c r="C72" s="10" t="s">
        <v>169</v>
      </c>
      <c r="D72" s="11" t="s">
        <v>170</v>
      </c>
      <c r="F72">
        <v>3</v>
      </c>
      <c r="G72">
        <v>5</v>
      </c>
      <c r="I72">
        <v>2</v>
      </c>
    </row>
    <row r="73" spans="1:9" ht="12.75">
      <c r="A73" s="4">
        <v>5</v>
      </c>
      <c r="B73" s="5" t="s">
        <v>30</v>
      </c>
      <c r="C73" s="6" t="s">
        <v>31</v>
      </c>
      <c r="D73" s="12" t="s">
        <v>171</v>
      </c>
      <c r="E73">
        <v>1</v>
      </c>
      <c r="F73">
        <v>3</v>
      </c>
      <c r="G73">
        <v>5</v>
      </c>
      <c r="I73">
        <v>2</v>
      </c>
    </row>
    <row r="74" spans="1:9" ht="18.75">
      <c r="A74" s="8">
        <v>6</v>
      </c>
      <c r="B74" s="9" t="s">
        <v>72</v>
      </c>
      <c r="C74" s="10" t="s">
        <v>73</v>
      </c>
      <c r="D74" s="11" t="s">
        <v>172</v>
      </c>
      <c r="E74">
        <v>1</v>
      </c>
      <c r="F74">
        <v>3</v>
      </c>
      <c r="G74">
        <v>5</v>
      </c>
      <c r="I74">
        <v>2</v>
      </c>
    </row>
    <row r="75" spans="1:9" ht="12.75">
      <c r="A75" s="4">
        <v>7</v>
      </c>
      <c r="B75" s="5" t="s">
        <v>173</v>
      </c>
      <c r="C75" s="6" t="s">
        <v>174</v>
      </c>
      <c r="D75" s="12" t="s">
        <v>175</v>
      </c>
      <c r="F75">
        <v>3</v>
      </c>
      <c r="G75">
        <v>5</v>
      </c>
      <c r="H75">
        <v>10</v>
      </c>
      <c r="I75">
        <v>4</v>
      </c>
    </row>
    <row r="76" spans="1:7" ht="12.75">
      <c r="A76" s="8">
        <v>8</v>
      </c>
      <c r="B76" s="9" t="s">
        <v>176</v>
      </c>
      <c r="C76" s="10" t="s">
        <v>177</v>
      </c>
      <c r="D76" s="11" t="s">
        <v>178</v>
      </c>
      <c r="F76">
        <v>3</v>
      </c>
      <c r="G76">
        <v>5</v>
      </c>
    </row>
    <row r="77" spans="1:9" ht="12.75">
      <c r="A77" s="4">
        <v>9</v>
      </c>
      <c r="B77" s="5" t="s">
        <v>63</v>
      </c>
      <c r="C77" s="6" t="s">
        <v>64</v>
      </c>
      <c r="D77" s="12" t="s">
        <v>179</v>
      </c>
      <c r="E77">
        <v>1</v>
      </c>
      <c r="F77">
        <v>3</v>
      </c>
      <c r="G77">
        <v>5</v>
      </c>
      <c r="H77">
        <v>10</v>
      </c>
      <c r="I77">
        <v>1</v>
      </c>
    </row>
    <row r="78" spans="1:9" ht="12.75">
      <c r="A78" s="8">
        <v>10</v>
      </c>
      <c r="B78" s="9" t="s">
        <v>180</v>
      </c>
      <c r="C78" s="10" t="s">
        <v>181</v>
      </c>
      <c r="D78" s="11" t="s">
        <v>182</v>
      </c>
      <c r="F78">
        <v>3</v>
      </c>
      <c r="G78">
        <v>5</v>
      </c>
      <c r="H78">
        <v>10</v>
      </c>
      <c r="I78">
        <v>4</v>
      </c>
    </row>
    <row r="79" spans="1:9" ht="12.75">
      <c r="A79" s="4">
        <v>11</v>
      </c>
      <c r="B79" s="5" t="s">
        <v>111</v>
      </c>
      <c r="C79" s="6" t="s">
        <v>112</v>
      </c>
      <c r="D79" s="12" t="s">
        <v>183</v>
      </c>
      <c r="E79">
        <v>1</v>
      </c>
      <c r="F79">
        <v>3</v>
      </c>
      <c r="G79">
        <v>5</v>
      </c>
      <c r="H79">
        <v>10</v>
      </c>
      <c r="I79">
        <v>1</v>
      </c>
    </row>
    <row r="80" spans="1:6" ht="12.75">
      <c r="A80" s="8">
        <v>12</v>
      </c>
      <c r="B80" s="9" t="s">
        <v>18</v>
      </c>
      <c r="C80" s="10" t="s">
        <v>19</v>
      </c>
      <c r="D80" s="11" t="s">
        <v>184</v>
      </c>
      <c r="E80">
        <v>1</v>
      </c>
      <c r="F80">
        <v>3</v>
      </c>
    </row>
    <row r="81" spans="1:9" ht="12.75">
      <c r="A81" s="4">
        <v>13</v>
      </c>
      <c r="B81" s="5" t="s">
        <v>75</v>
      </c>
      <c r="C81" s="6" t="s">
        <v>76</v>
      </c>
      <c r="D81" s="12" t="s">
        <v>185</v>
      </c>
      <c r="E81">
        <v>1</v>
      </c>
      <c r="F81">
        <v>3</v>
      </c>
      <c r="G81">
        <v>5</v>
      </c>
      <c r="I81">
        <v>2</v>
      </c>
    </row>
    <row r="82" spans="1:6" ht="18.75">
      <c r="A82" s="8">
        <v>14</v>
      </c>
      <c r="B82" s="9" t="s">
        <v>99</v>
      </c>
      <c r="C82" s="10" t="s">
        <v>100</v>
      </c>
      <c r="D82" s="11" t="s">
        <v>186</v>
      </c>
      <c r="E82">
        <v>1</v>
      </c>
      <c r="F82">
        <v>3</v>
      </c>
    </row>
    <row r="83" spans="1:9" ht="12.75">
      <c r="A83" s="4">
        <v>15</v>
      </c>
      <c r="B83" s="5" t="s">
        <v>24</v>
      </c>
      <c r="C83" s="6" t="s">
        <v>25</v>
      </c>
      <c r="D83" s="12" t="s">
        <v>187</v>
      </c>
      <c r="E83">
        <v>1</v>
      </c>
      <c r="F83">
        <v>3</v>
      </c>
      <c r="G83">
        <v>5</v>
      </c>
      <c r="I83">
        <v>2</v>
      </c>
    </row>
    <row r="84" spans="1:7" ht="12.75">
      <c r="A84" s="8">
        <v>16</v>
      </c>
      <c r="B84" s="9" t="s">
        <v>188</v>
      </c>
      <c r="C84" s="10" t="s">
        <v>189</v>
      </c>
      <c r="D84" s="11" t="s">
        <v>190</v>
      </c>
      <c r="F84">
        <v>3</v>
      </c>
      <c r="G84">
        <v>5</v>
      </c>
    </row>
    <row r="85" spans="1:7" ht="12.75">
      <c r="A85" s="4">
        <v>17</v>
      </c>
      <c r="B85" s="5" t="s">
        <v>191</v>
      </c>
      <c r="C85" s="6" t="s">
        <v>192</v>
      </c>
      <c r="D85" s="12" t="s">
        <v>193</v>
      </c>
      <c r="F85">
        <v>3</v>
      </c>
      <c r="G85">
        <v>5</v>
      </c>
    </row>
    <row r="86" spans="1:6" ht="12.75">
      <c r="A86" s="8">
        <v>18</v>
      </c>
      <c r="B86" s="9" t="s">
        <v>194</v>
      </c>
      <c r="C86" s="10" t="s">
        <v>195</v>
      </c>
      <c r="D86" s="11" t="s">
        <v>196</v>
      </c>
      <c r="F86">
        <v>3</v>
      </c>
    </row>
    <row r="87" spans="1:7" ht="12.75">
      <c r="A87" s="4">
        <v>19</v>
      </c>
      <c r="B87" s="5" t="s">
        <v>197</v>
      </c>
      <c r="C87" s="6" t="s">
        <v>198</v>
      </c>
      <c r="D87" s="12" t="s">
        <v>199</v>
      </c>
      <c r="F87">
        <v>3</v>
      </c>
      <c r="G87">
        <v>5</v>
      </c>
    </row>
    <row r="88" spans="1:9" ht="12.75">
      <c r="A88" s="8">
        <v>20</v>
      </c>
      <c r="B88" s="9" t="s">
        <v>45</v>
      </c>
      <c r="C88" s="10" t="s">
        <v>46</v>
      </c>
      <c r="D88" s="11" t="s">
        <v>200</v>
      </c>
      <c r="E88">
        <v>1</v>
      </c>
      <c r="F88">
        <v>3</v>
      </c>
      <c r="G88">
        <v>5</v>
      </c>
      <c r="I88">
        <v>2</v>
      </c>
    </row>
    <row r="89" spans="1:6" ht="12.75">
      <c r="A89" s="4">
        <v>21</v>
      </c>
      <c r="B89" s="5" t="s">
        <v>201</v>
      </c>
      <c r="C89" s="6" t="s">
        <v>202</v>
      </c>
      <c r="D89" s="12" t="s">
        <v>203</v>
      </c>
      <c r="F89">
        <v>3</v>
      </c>
    </row>
    <row r="90" spans="1:7" ht="12.75">
      <c r="A90" s="8">
        <v>22</v>
      </c>
      <c r="B90" s="9" t="s">
        <v>204</v>
      </c>
      <c r="C90" s="10" t="s">
        <v>205</v>
      </c>
      <c r="D90" s="11" t="s">
        <v>206</v>
      </c>
      <c r="F90">
        <v>3</v>
      </c>
      <c r="G90">
        <v>5</v>
      </c>
    </row>
    <row r="91" spans="1:9" ht="12.75">
      <c r="A91" s="4">
        <v>23</v>
      </c>
      <c r="B91" s="5" t="s">
        <v>117</v>
      </c>
      <c r="C91" s="6" t="s">
        <v>118</v>
      </c>
      <c r="D91" s="12" t="s">
        <v>207</v>
      </c>
      <c r="E91">
        <v>1</v>
      </c>
      <c r="F91">
        <v>3</v>
      </c>
      <c r="G91">
        <v>5</v>
      </c>
      <c r="I91">
        <v>2</v>
      </c>
    </row>
    <row r="92" spans="1:8" ht="18.75">
      <c r="A92" s="8">
        <v>24</v>
      </c>
      <c r="B92" s="9" t="s">
        <v>208</v>
      </c>
      <c r="C92" s="10" t="s">
        <v>209</v>
      </c>
      <c r="D92" s="11" t="s">
        <v>210</v>
      </c>
      <c r="F92">
        <v>3</v>
      </c>
      <c r="H92">
        <v>10</v>
      </c>
    </row>
    <row r="93" spans="1:8" ht="12.75">
      <c r="A93" s="4">
        <v>25</v>
      </c>
      <c r="B93" s="5" t="s">
        <v>211</v>
      </c>
      <c r="C93" s="6" t="s">
        <v>212</v>
      </c>
      <c r="D93" s="12" t="s">
        <v>213</v>
      </c>
      <c r="F93">
        <v>3</v>
      </c>
      <c r="G93">
        <v>5</v>
      </c>
      <c r="H93">
        <v>10</v>
      </c>
    </row>
    <row r="94" spans="1:9" ht="12.75">
      <c r="A94" s="8">
        <v>26</v>
      </c>
      <c r="B94" s="9" t="s">
        <v>105</v>
      </c>
      <c r="C94" s="10" t="s">
        <v>106</v>
      </c>
      <c r="D94" s="11" t="s">
        <v>214</v>
      </c>
      <c r="E94">
        <v>1</v>
      </c>
      <c r="F94">
        <v>3</v>
      </c>
      <c r="G94">
        <v>5</v>
      </c>
      <c r="I94">
        <v>2</v>
      </c>
    </row>
    <row r="95" spans="1:6" ht="12.75">
      <c r="A95" s="4">
        <v>27</v>
      </c>
      <c r="B95" s="5" t="s">
        <v>215</v>
      </c>
      <c r="C95" s="6" t="s">
        <v>216</v>
      </c>
      <c r="D95" s="12" t="s">
        <v>217</v>
      </c>
      <c r="F95">
        <v>3</v>
      </c>
    </row>
    <row r="96" spans="1:7" ht="12.75">
      <c r="A96" s="8">
        <v>28</v>
      </c>
      <c r="B96" s="9" t="s">
        <v>218</v>
      </c>
      <c r="C96" s="10" t="s">
        <v>219</v>
      </c>
      <c r="D96" s="11" t="s">
        <v>220</v>
      </c>
      <c r="F96">
        <v>3</v>
      </c>
      <c r="G96">
        <v>5</v>
      </c>
    </row>
    <row r="97" spans="1:6" ht="12.75">
      <c r="A97" s="4">
        <v>29</v>
      </c>
      <c r="B97" s="5" t="s">
        <v>51</v>
      </c>
      <c r="C97" s="6" t="s">
        <v>52</v>
      </c>
      <c r="D97" s="12" t="s">
        <v>221</v>
      </c>
      <c r="E97">
        <v>1</v>
      </c>
      <c r="F97">
        <v>3</v>
      </c>
    </row>
    <row r="98" spans="1:9" ht="12.75">
      <c r="A98" s="8">
        <v>30</v>
      </c>
      <c r="B98" s="9" t="s">
        <v>102</v>
      </c>
      <c r="C98" s="10" t="s">
        <v>103</v>
      </c>
      <c r="D98" s="11" t="s">
        <v>222</v>
      </c>
      <c r="E98">
        <v>1</v>
      </c>
      <c r="F98">
        <v>3</v>
      </c>
      <c r="G98">
        <v>5</v>
      </c>
      <c r="I98">
        <v>2</v>
      </c>
    </row>
    <row r="99" spans="1:7" ht="18.75">
      <c r="A99" s="4">
        <v>31</v>
      </c>
      <c r="B99" s="5" t="s">
        <v>223</v>
      </c>
      <c r="C99" s="6" t="s">
        <v>224</v>
      </c>
      <c r="D99" s="12" t="s">
        <v>225</v>
      </c>
      <c r="F99">
        <v>3</v>
      </c>
      <c r="G99">
        <v>5</v>
      </c>
    </row>
    <row r="100" spans="1:6" ht="12.75">
      <c r="A100" s="8">
        <v>32</v>
      </c>
      <c r="B100" s="9" t="s">
        <v>226</v>
      </c>
      <c r="C100" s="10" t="s">
        <v>227</v>
      </c>
      <c r="D100" s="11" t="s">
        <v>228</v>
      </c>
      <c r="F100">
        <v>3</v>
      </c>
    </row>
    <row r="101" spans="1:9" ht="18.75">
      <c r="A101" s="4">
        <v>33</v>
      </c>
      <c r="B101" s="5" t="s">
        <v>60</v>
      </c>
      <c r="C101" s="6" t="s">
        <v>61</v>
      </c>
      <c r="D101" s="12" t="s">
        <v>229</v>
      </c>
      <c r="E101">
        <v>1</v>
      </c>
      <c r="F101">
        <v>3</v>
      </c>
      <c r="H101">
        <v>10</v>
      </c>
      <c r="I101">
        <v>3</v>
      </c>
    </row>
    <row r="102" spans="1:9" ht="12.75">
      <c r="A102" s="8">
        <v>34</v>
      </c>
      <c r="B102" s="9" t="s">
        <v>114</v>
      </c>
      <c r="C102" s="10" t="s">
        <v>115</v>
      </c>
      <c r="D102" s="11" t="s">
        <v>230</v>
      </c>
      <c r="E102">
        <v>1</v>
      </c>
      <c r="F102">
        <v>3</v>
      </c>
      <c r="G102">
        <v>5</v>
      </c>
      <c r="H102">
        <v>10</v>
      </c>
      <c r="I102">
        <v>1</v>
      </c>
    </row>
    <row r="103" spans="1:6" ht="18.75">
      <c r="A103" s="4">
        <v>35</v>
      </c>
      <c r="B103" s="5" t="s">
        <v>153</v>
      </c>
      <c r="C103" s="6" t="s">
        <v>154</v>
      </c>
      <c r="D103" s="12" t="s">
        <v>231</v>
      </c>
      <c r="E103">
        <v>1</v>
      </c>
      <c r="F103">
        <v>3</v>
      </c>
    </row>
    <row r="104" spans="1:6" ht="12.75">
      <c r="A104" s="8">
        <v>36</v>
      </c>
      <c r="B104" s="9" t="s">
        <v>120</v>
      </c>
      <c r="C104" s="10" t="s">
        <v>121</v>
      </c>
      <c r="D104" s="11" t="s">
        <v>232</v>
      </c>
      <c r="E104">
        <v>1</v>
      </c>
      <c r="F104">
        <v>3</v>
      </c>
    </row>
    <row r="105" spans="1:9" ht="12.75">
      <c r="A105" s="4">
        <v>37</v>
      </c>
      <c r="B105" s="5" t="s">
        <v>126</v>
      </c>
      <c r="C105" s="6" t="s">
        <v>127</v>
      </c>
      <c r="D105" s="12" t="s">
        <v>233</v>
      </c>
      <c r="E105">
        <v>1</v>
      </c>
      <c r="F105">
        <v>3</v>
      </c>
      <c r="H105">
        <v>10</v>
      </c>
      <c r="I105">
        <v>3</v>
      </c>
    </row>
    <row r="106" spans="1:7" ht="12.75">
      <c r="A106" s="8">
        <v>38</v>
      </c>
      <c r="B106" s="9" t="s">
        <v>156</v>
      </c>
      <c r="C106" s="10" t="s">
        <v>157</v>
      </c>
      <c r="D106" s="11" t="s">
        <v>234</v>
      </c>
      <c r="E106">
        <v>1</v>
      </c>
      <c r="F106">
        <v>3</v>
      </c>
      <c r="G106">
        <v>5</v>
      </c>
    </row>
    <row r="107" spans="1:6" ht="12.75">
      <c r="A107" s="4">
        <v>39</v>
      </c>
      <c r="B107" s="5" t="s">
        <v>123</v>
      </c>
      <c r="C107" s="6" t="s">
        <v>124</v>
      </c>
      <c r="D107" s="12" t="s">
        <v>235</v>
      </c>
      <c r="E107">
        <v>1</v>
      </c>
      <c r="F107">
        <v>3</v>
      </c>
    </row>
    <row r="108" spans="1:9" ht="12.75">
      <c r="A108" s="8">
        <v>40</v>
      </c>
      <c r="B108" s="9" t="s">
        <v>236</v>
      </c>
      <c r="C108" s="10" t="s">
        <v>237</v>
      </c>
      <c r="D108" s="11" t="s">
        <v>238</v>
      </c>
      <c r="F108">
        <v>3</v>
      </c>
      <c r="G108">
        <v>5</v>
      </c>
      <c r="H108">
        <v>10</v>
      </c>
      <c r="I108">
        <v>4</v>
      </c>
    </row>
    <row r="109" spans="1:6" ht="18.75">
      <c r="A109" s="4">
        <v>41</v>
      </c>
      <c r="B109" s="5" t="s">
        <v>141</v>
      </c>
      <c r="C109" s="6" t="s">
        <v>142</v>
      </c>
      <c r="D109" s="12" t="s">
        <v>239</v>
      </c>
      <c r="E109">
        <v>1</v>
      </c>
      <c r="F109">
        <v>3</v>
      </c>
    </row>
    <row r="110" spans="1:6" ht="12.75">
      <c r="A110" s="8">
        <v>42</v>
      </c>
      <c r="B110" s="9" t="s">
        <v>240</v>
      </c>
      <c r="C110" s="10" t="s">
        <v>241</v>
      </c>
      <c r="D110" s="11" t="s">
        <v>242</v>
      </c>
      <c r="F110">
        <v>3</v>
      </c>
    </row>
    <row r="111" spans="1:7" ht="12.75">
      <c r="A111" s="4">
        <v>43</v>
      </c>
      <c r="B111" s="5" t="s">
        <v>243</v>
      </c>
      <c r="C111" s="6" t="s">
        <v>244</v>
      </c>
      <c r="D111" s="12" t="s">
        <v>245</v>
      </c>
      <c r="E111" t="s">
        <v>457</v>
      </c>
      <c r="F111">
        <v>3</v>
      </c>
      <c r="G111">
        <v>5</v>
      </c>
    </row>
    <row r="112" spans="1:6" ht="18.75">
      <c r="A112" s="8">
        <v>44</v>
      </c>
      <c r="B112" s="9" t="s">
        <v>246</v>
      </c>
      <c r="C112" s="10" t="s">
        <v>247</v>
      </c>
      <c r="D112" s="11" t="s">
        <v>248</v>
      </c>
      <c r="F112">
        <v>3</v>
      </c>
    </row>
    <row r="113" spans="1:9" ht="12.75">
      <c r="A113" s="4">
        <v>45</v>
      </c>
      <c r="B113" s="5" t="s">
        <v>42</v>
      </c>
      <c r="C113" s="6" t="s">
        <v>43</v>
      </c>
      <c r="D113" s="12" t="s">
        <v>249</v>
      </c>
      <c r="E113">
        <v>1</v>
      </c>
      <c r="F113">
        <v>3</v>
      </c>
      <c r="H113">
        <v>10</v>
      </c>
      <c r="I113">
        <v>3</v>
      </c>
    </row>
    <row r="114" spans="1:6" ht="12.75">
      <c r="A114" s="8">
        <v>46</v>
      </c>
      <c r="B114" s="9" t="s">
        <v>250</v>
      </c>
      <c r="C114" s="10" t="s">
        <v>251</v>
      </c>
      <c r="D114" s="11" t="s">
        <v>252</v>
      </c>
      <c r="F114">
        <v>3</v>
      </c>
    </row>
    <row r="115" spans="1:6" ht="12.75">
      <c r="A115" s="4">
        <v>47</v>
      </c>
      <c r="B115" s="5" t="s">
        <v>253</v>
      </c>
      <c r="C115" s="6" t="s">
        <v>254</v>
      </c>
      <c r="D115" s="12" t="s">
        <v>255</v>
      </c>
      <c r="F115">
        <v>3</v>
      </c>
    </row>
    <row r="116" spans="1:6" ht="12.75">
      <c r="A116" s="8">
        <v>48</v>
      </c>
      <c r="B116" s="9" t="s">
        <v>78</v>
      </c>
      <c r="C116" s="10" t="s">
        <v>79</v>
      </c>
      <c r="D116" s="11" t="s">
        <v>255</v>
      </c>
      <c r="E116">
        <v>1</v>
      </c>
      <c r="F116">
        <v>3</v>
      </c>
    </row>
    <row r="117" spans="1:6" ht="12.75">
      <c r="A117" s="4">
        <v>49</v>
      </c>
      <c r="B117" s="5" t="s">
        <v>256</v>
      </c>
      <c r="C117" s="6" t="s">
        <v>257</v>
      </c>
      <c r="D117" s="12" t="s">
        <v>258</v>
      </c>
      <c r="F117">
        <v>3</v>
      </c>
    </row>
    <row r="118" spans="1:7" ht="12.75">
      <c r="A118" s="8">
        <v>50</v>
      </c>
      <c r="B118" s="9" t="s">
        <v>259</v>
      </c>
      <c r="C118" s="10" t="s">
        <v>260</v>
      </c>
      <c r="D118" s="11" t="s">
        <v>258</v>
      </c>
      <c r="F118">
        <v>3</v>
      </c>
      <c r="G118">
        <v>5</v>
      </c>
    </row>
    <row r="119" ht="15" customHeight="1">
      <c r="A119" s="1"/>
    </row>
    <row r="120" s="25" customFormat="1" ht="15" customHeight="1">
      <c r="A120" s="31" t="s">
        <v>458</v>
      </c>
    </row>
    <row r="121" s="25" customFormat="1" ht="15" customHeight="1">
      <c r="A121" s="31"/>
    </row>
    <row r="122" spans="1:4" ht="12.75">
      <c r="A122" s="29" t="s">
        <v>7</v>
      </c>
      <c r="B122" s="30" t="s">
        <v>8</v>
      </c>
      <c r="C122" s="2" t="s">
        <v>9</v>
      </c>
      <c r="D122" s="3" t="s">
        <v>261</v>
      </c>
    </row>
    <row r="123" spans="1:4" ht="12.75">
      <c r="A123" s="29"/>
      <c r="B123" s="30"/>
      <c r="C123" s="2" t="s">
        <v>10</v>
      </c>
      <c r="D123" s="3" t="s">
        <v>12</v>
      </c>
    </row>
    <row r="124" spans="1:7" ht="12.75">
      <c r="A124" s="4">
        <v>1</v>
      </c>
      <c r="B124" s="5" t="s">
        <v>164</v>
      </c>
      <c r="C124" s="6" t="s">
        <v>165</v>
      </c>
      <c r="D124" s="7">
        <v>1.425</v>
      </c>
      <c r="F124">
        <v>3</v>
      </c>
      <c r="G124">
        <v>5</v>
      </c>
    </row>
    <row r="125" spans="1:7" ht="12.75">
      <c r="A125" s="8">
        <v>2</v>
      </c>
      <c r="B125" s="9" t="s">
        <v>243</v>
      </c>
      <c r="C125" s="10" t="s">
        <v>244</v>
      </c>
      <c r="D125" s="11" t="s">
        <v>262</v>
      </c>
      <c r="F125">
        <v>3</v>
      </c>
      <c r="G125">
        <v>5</v>
      </c>
    </row>
    <row r="126" spans="1:7" ht="12.75">
      <c r="A126" s="4">
        <v>3</v>
      </c>
      <c r="B126" s="5" t="s">
        <v>168</v>
      </c>
      <c r="C126" s="6" t="s">
        <v>169</v>
      </c>
      <c r="D126" s="12" t="s">
        <v>263</v>
      </c>
      <c r="F126">
        <v>3</v>
      </c>
      <c r="G126">
        <v>5</v>
      </c>
    </row>
    <row r="127" spans="1:9" ht="18.75">
      <c r="A127" s="8">
        <v>4</v>
      </c>
      <c r="B127" s="9" t="s">
        <v>66</v>
      </c>
      <c r="C127" s="10" t="s">
        <v>67</v>
      </c>
      <c r="D127" s="11" t="s">
        <v>264</v>
      </c>
      <c r="E127">
        <v>1</v>
      </c>
      <c r="F127">
        <v>3</v>
      </c>
      <c r="G127">
        <v>5</v>
      </c>
      <c r="I127">
        <v>2</v>
      </c>
    </row>
    <row r="128" spans="1:9" ht="12.75">
      <c r="A128" s="4">
        <v>5</v>
      </c>
      <c r="B128" s="5" t="s">
        <v>24</v>
      </c>
      <c r="C128" s="6" t="s">
        <v>25</v>
      </c>
      <c r="D128" s="12" t="s">
        <v>265</v>
      </c>
      <c r="E128">
        <v>1</v>
      </c>
      <c r="F128">
        <v>3</v>
      </c>
      <c r="G128">
        <v>5</v>
      </c>
      <c r="I128">
        <v>2</v>
      </c>
    </row>
    <row r="129" spans="1:9" ht="12.75">
      <c r="A129" s="8">
        <v>6</v>
      </c>
      <c r="B129" s="9" t="s">
        <v>63</v>
      </c>
      <c r="C129" s="10" t="s">
        <v>64</v>
      </c>
      <c r="D129" s="11" t="s">
        <v>266</v>
      </c>
      <c r="E129">
        <v>1</v>
      </c>
      <c r="F129">
        <v>3</v>
      </c>
      <c r="G129">
        <v>5</v>
      </c>
      <c r="H129">
        <v>10</v>
      </c>
      <c r="I129">
        <v>1</v>
      </c>
    </row>
    <row r="130" spans="1:9" ht="12.75">
      <c r="A130" s="4">
        <v>7</v>
      </c>
      <c r="B130" s="5" t="s">
        <v>30</v>
      </c>
      <c r="C130" s="6" t="s">
        <v>31</v>
      </c>
      <c r="D130" s="12" t="s">
        <v>267</v>
      </c>
      <c r="E130">
        <v>1</v>
      </c>
      <c r="F130">
        <v>3</v>
      </c>
      <c r="G130">
        <v>5</v>
      </c>
      <c r="I130">
        <v>2</v>
      </c>
    </row>
    <row r="131" spans="1:7" ht="12.75">
      <c r="A131" s="8">
        <v>8</v>
      </c>
      <c r="B131" s="9" t="s">
        <v>268</v>
      </c>
      <c r="C131" s="10" t="s">
        <v>269</v>
      </c>
      <c r="D131" s="11" t="s">
        <v>270</v>
      </c>
      <c r="G131">
        <v>5</v>
      </c>
    </row>
    <row r="132" spans="1:9" ht="12.75">
      <c r="A132" s="4">
        <v>9</v>
      </c>
      <c r="B132" s="5" t="s">
        <v>111</v>
      </c>
      <c r="C132" s="6" t="s">
        <v>112</v>
      </c>
      <c r="D132" s="12" t="s">
        <v>175</v>
      </c>
      <c r="E132">
        <v>1</v>
      </c>
      <c r="F132">
        <v>3</v>
      </c>
      <c r="G132">
        <v>5</v>
      </c>
      <c r="H132">
        <v>10</v>
      </c>
      <c r="I132">
        <v>1</v>
      </c>
    </row>
    <row r="133" spans="1:7" ht="12.75">
      <c r="A133" s="8">
        <v>10</v>
      </c>
      <c r="B133" s="9" t="s">
        <v>271</v>
      </c>
      <c r="C133" s="10" t="s">
        <v>272</v>
      </c>
      <c r="D133" s="11" t="s">
        <v>273</v>
      </c>
      <c r="G133">
        <v>5</v>
      </c>
    </row>
    <row r="134" spans="1:9" ht="12.75">
      <c r="A134" s="4">
        <v>11</v>
      </c>
      <c r="B134" s="5" t="s">
        <v>114</v>
      </c>
      <c r="C134" s="6" t="s">
        <v>115</v>
      </c>
      <c r="D134" s="12" t="s">
        <v>274</v>
      </c>
      <c r="E134">
        <v>1</v>
      </c>
      <c r="F134">
        <v>3</v>
      </c>
      <c r="G134">
        <v>5</v>
      </c>
      <c r="H134">
        <v>10</v>
      </c>
      <c r="I134">
        <v>1</v>
      </c>
    </row>
    <row r="135" spans="1:7" ht="12.75">
      <c r="A135" s="8">
        <v>12</v>
      </c>
      <c r="B135" s="9" t="s">
        <v>275</v>
      </c>
      <c r="C135" s="10" t="s">
        <v>276</v>
      </c>
      <c r="D135" s="11" t="s">
        <v>277</v>
      </c>
      <c r="G135">
        <v>5</v>
      </c>
    </row>
    <row r="136" spans="1:7" ht="12.75">
      <c r="A136" s="4">
        <v>13</v>
      </c>
      <c r="B136" s="5" t="s">
        <v>278</v>
      </c>
      <c r="C136" s="6" t="s">
        <v>279</v>
      </c>
      <c r="D136" s="12" t="s">
        <v>280</v>
      </c>
      <c r="G136">
        <v>5</v>
      </c>
    </row>
    <row r="137" spans="1:9" ht="12.75">
      <c r="A137" s="8">
        <v>14</v>
      </c>
      <c r="B137" s="9" t="s">
        <v>211</v>
      </c>
      <c r="C137" s="10" t="s">
        <v>212</v>
      </c>
      <c r="D137" s="11" t="s">
        <v>281</v>
      </c>
      <c r="F137">
        <v>3</v>
      </c>
      <c r="G137">
        <v>5</v>
      </c>
      <c r="H137">
        <v>10</v>
      </c>
      <c r="I137">
        <v>4</v>
      </c>
    </row>
    <row r="138" spans="1:7" ht="12.75">
      <c r="A138" s="4">
        <v>15</v>
      </c>
      <c r="B138" s="5" t="s">
        <v>191</v>
      </c>
      <c r="C138" s="6" t="s">
        <v>192</v>
      </c>
      <c r="D138" s="12" t="s">
        <v>282</v>
      </c>
      <c r="F138">
        <v>3</v>
      </c>
      <c r="G138">
        <v>5</v>
      </c>
    </row>
    <row r="139" spans="1:9" ht="12.75">
      <c r="A139" s="8">
        <v>16</v>
      </c>
      <c r="B139" s="9" t="s">
        <v>180</v>
      </c>
      <c r="C139" s="10" t="s">
        <v>181</v>
      </c>
      <c r="D139" s="11" t="s">
        <v>283</v>
      </c>
      <c r="F139">
        <v>3</v>
      </c>
      <c r="G139">
        <v>5</v>
      </c>
      <c r="H139">
        <v>10</v>
      </c>
      <c r="I139">
        <v>4</v>
      </c>
    </row>
    <row r="140" spans="1:7" ht="12.75">
      <c r="A140" s="4">
        <v>17</v>
      </c>
      <c r="B140" s="5" t="s">
        <v>284</v>
      </c>
      <c r="C140" s="6" t="s">
        <v>285</v>
      </c>
      <c r="D140" s="12" t="s">
        <v>286</v>
      </c>
      <c r="G140">
        <v>5</v>
      </c>
    </row>
    <row r="141" spans="1:7" ht="12.75">
      <c r="A141" s="8">
        <v>18</v>
      </c>
      <c r="B141" s="9" t="s">
        <v>176</v>
      </c>
      <c r="C141" s="10" t="s">
        <v>177</v>
      </c>
      <c r="D141" s="11" t="s">
        <v>287</v>
      </c>
      <c r="F141">
        <v>3</v>
      </c>
      <c r="G141">
        <v>5</v>
      </c>
    </row>
    <row r="142" spans="1:7" ht="12.75">
      <c r="A142" s="4">
        <v>19</v>
      </c>
      <c r="B142" s="5" t="s">
        <v>288</v>
      </c>
      <c r="C142" s="6" t="s">
        <v>289</v>
      </c>
      <c r="D142" s="12" t="s">
        <v>290</v>
      </c>
      <c r="G142">
        <v>5</v>
      </c>
    </row>
    <row r="143" spans="1:7" ht="18.75">
      <c r="A143" s="8">
        <v>20</v>
      </c>
      <c r="B143" s="9" t="s">
        <v>223</v>
      </c>
      <c r="C143" s="10" t="s">
        <v>224</v>
      </c>
      <c r="D143" s="11" t="s">
        <v>291</v>
      </c>
      <c r="F143">
        <v>3</v>
      </c>
      <c r="G143">
        <v>5</v>
      </c>
    </row>
    <row r="144" spans="1:9" ht="12.75">
      <c r="A144" s="4">
        <v>21</v>
      </c>
      <c r="B144" s="5" t="s">
        <v>117</v>
      </c>
      <c r="C144" s="6" t="s">
        <v>118</v>
      </c>
      <c r="D144" s="12" t="s">
        <v>292</v>
      </c>
      <c r="E144">
        <v>1</v>
      </c>
      <c r="F144">
        <v>3</v>
      </c>
      <c r="G144">
        <v>5</v>
      </c>
      <c r="I144">
        <v>2</v>
      </c>
    </row>
    <row r="145" spans="1:9" ht="12.75">
      <c r="A145" s="8">
        <v>22</v>
      </c>
      <c r="B145" s="9" t="s">
        <v>156</v>
      </c>
      <c r="C145" s="10" t="s">
        <v>157</v>
      </c>
      <c r="D145" s="11" t="s">
        <v>293</v>
      </c>
      <c r="E145">
        <v>1</v>
      </c>
      <c r="F145">
        <v>3</v>
      </c>
      <c r="G145">
        <v>5</v>
      </c>
      <c r="I145">
        <v>2</v>
      </c>
    </row>
    <row r="146" spans="1:7" ht="12.75">
      <c r="A146" s="4">
        <v>23</v>
      </c>
      <c r="B146" s="5" t="s">
        <v>294</v>
      </c>
      <c r="C146" s="6" t="s">
        <v>295</v>
      </c>
      <c r="D146" s="12" t="s">
        <v>293</v>
      </c>
      <c r="G146">
        <v>5</v>
      </c>
    </row>
    <row r="147" spans="1:7" ht="12.75">
      <c r="A147" s="8">
        <v>24</v>
      </c>
      <c r="B147" s="9" t="s">
        <v>296</v>
      </c>
      <c r="C147" s="10" t="s">
        <v>297</v>
      </c>
      <c r="D147" s="11" t="s">
        <v>203</v>
      </c>
      <c r="G147">
        <v>5</v>
      </c>
    </row>
    <row r="148" spans="1:7" ht="12.75">
      <c r="A148" s="4">
        <v>25</v>
      </c>
      <c r="B148" s="5" t="s">
        <v>259</v>
      </c>
      <c r="C148" s="6" t="s">
        <v>260</v>
      </c>
      <c r="D148" s="12" t="s">
        <v>298</v>
      </c>
      <c r="F148">
        <v>3</v>
      </c>
      <c r="G148">
        <v>5</v>
      </c>
    </row>
    <row r="149" spans="1:7" ht="12.75">
      <c r="A149" s="8">
        <v>26</v>
      </c>
      <c r="B149" s="9" t="s">
        <v>299</v>
      </c>
      <c r="C149" s="10" t="s">
        <v>300</v>
      </c>
      <c r="D149" s="11" t="s">
        <v>301</v>
      </c>
      <c r="G149">
        <v>5</v>
      </c>
    </row>
    <row r="150" spans="1:7" ht="12.75">
      <c r="A150" s="4">
        <v>27</v>
      </c>
      <c r="B150" s="5" t="s">
        <v>302</v>
      </c>
      <c r="C150" s="6" t="s">
        <v>303</v>
      </c>
      <c r="D150" s="12" t="s">
        <v>304</v>
      </c>
      <c r="G150">
        <v>5</v>
      </c>
    </row>
    <row r="151" spans="1:9" ht="12.75">
      <c r="A151" s="8">
        <v>28</v>
      </c>
      <c r="B151" s="9" t="s">
        <v>75</v>
      </c>
      <c r="C151" s="10" t="s">
        <v>76</v>
      </c>
      <c r="D151" s="11" t="s">
        <v>305</v>
      </c>
      <c r="E151">
        <v>1</v>
      </c>
      <c r="F151">
        <v>3</v>
      </c>
      <c r="G151">
        <v>5</v>
      </c>
      <c r="I151">
        <v>2</v>
      </c>
    </row>
    <row r="152" spans="1:9" ht="12.75">
      <c r="A152" s="4">
        <v>29</v>
      </c>
      <c r="B152" s="5" t="s">
        <v>102</v>
      </c>
      <c r="C152" s="6" t="s">
        <v>103</v>
      </c>
      <c r="D152" s="12" t="s">
        <v>207</v>
      </c>
      <c r="E152">
        <v>1</v>
      </c>
      <c r="F152">
        <v>3</v>
      </c>
      <c r="G152">
        <v>5</v>
      </c>
      <c r="I152">
        <v>2</v>
      </c>
    </row>
    <row r="153" spans="1:7" ht="12.75">
      <c r="A153" s="8">
        <v>30</v>
      </c>
      <c r="B153" s="9" t="s">
        <v>306</v>
      </c>
      <c r="C153" s="10" t="s">
        <v>307</v>
      </c>
      <c r="D153" s="11" t="s">
        <v>210</v>
      </c>
      <c r="G153">
        <v>5</v>
      </c>
    </row>
    <row r="154" spans="1:9" ht="12.75">
      <c r="A154" s="4">
        <v>31</v>
      </c>
      <c r="B154" s="5" t="s">
        <v>45</v>
      </c>
      <c r="C154" s="6" t="s">
        <v>46</v>
      </c>
      <c r="D154" s="12" t="s">
        <v>308</v>
      </c>
      <c r="E154">
        <v>1</v>
      </c>
      <c r="F154">
        <v>3</v>
      </c>
      <c r="G154">
        <v>5</v>
      </c>
      <c r="I154">
        <v>2</v>
      </c>
    </row>
    <row r="155" spans="1:7" ht="12.75">
      <c r="A155" s="8">
        <v>32</v>
      </c>
      <c r="B155" s="9" t="s">
        <v>309</v>
      </c>
      <c r="C155" s="10" t="s">
        <v>310</v>
      </c>
      <c r="D155" s="11" t="s">
        <v>311</v>
      </c>
      <c r="G155">
        <v>5</v>
      </c>
    </row>
    <row r="156" spans="1:9" ht="18.75">
      <c r="A156" s="4">
        <v>33</v>
      </c>
      <c r="B156" s="5" t="s">
        <v>72</v>
      </c>
      <c r="C156" s="6" t="s">
        <v>73</v>
      </c>
      <c r="D156" s="12" t="s">
        <v>312</v>
      </c>
      <c r="E156">
        <v>1</v>
      </c>
      <c r="F156">
        <v>3</v>
      </c>
      <c r="G156">
        <v>5</v>
      </c>
      <c r="I156">
        <v>2</v>
      </c>
    </row>
    <row r="157" spans="1:7" ht="12.75">
      <c r="A157" s="8">
        <v>34</v>
      </c>
      <c r="B157" s="9" t="s">
        <v>218</v>
      </c>
      <c r="C157" s="10" t="s">
        <v>219</v>
      </c>
      <c r="D157" s="11" t="s">
        <v>313</v>
      </c>
      <c r="F157">
        <v>3</v>
      </c>
      <c r="G157">
        <v>5</v>
      </c>
    </row>
    <row r="158" spans="1:7" ht="12.75">
      <c r="A158" s="4">
        <v>35</v>
      </c>
      <c r="B158" s="5" t="s">
        <v>197</v>
      </c>
      <c r="C158" s="6" t="s">
        <v>198</v>
      </c>
      <c r="D158" s="12" t="s">
        <v>314</v>
      </c>
      <c r="F158">
        <v>3</v>
      </c>
      <c r="G158">
        <v>5</v>
      </c>
    </row>
    <row r="159" spans="1:9" ht="12.75">
      <c r="A159" s="8">
        <v>36</v>
      </c>
      <c r="B159" s="9" t="s">
        <v>84</v>
      </c>
      <c r="C159" s="10" t="s">
        <v>85</v>
      </c>
      <c r="D159" s="11" t="s">
        <v>315</v>
      </c>
      <c r="E159">
        <v>1</v>
      </c>
      <c r="G159">
        <v>5</v>
      </c>
      <c r="H159">
        <v>10</v>
      </c>
      <c r="I159">
        <v>5</v>
      </c>
    </row>
    <row r="160" spans="1:7" ht="18.75">
      <c r="A160" s="4">
        <v>37</v>
      </c>
      <c r="B160" s="5" t="s">
        <v>316</v>
      </c>
      <c r="C160" s="6" t="s">
        <v>317</v>
      </c>
      <c r="D160" s="12" t="s">
        <v>318</v>
      </c>
      <c r="G160">
        <v>5</v>
      </c>
    </row>
    <row r="161" spans="1:7" ht="12.75">
      <c r="A161" s="8">
        <v>38</v>
      </c>
      <c r="B161" s="9" t="s">
        <v>188</v>
      </c>
      <c r="C161" s="10" t="s">
        <v>189</v>
      </c>
      <c r="D161" s="11" t="s">
        <v>319</v>
      </c>
      <c r="F161">
        <v>3</v>
      </c>
      <c r="G161">
        <v>5</v>
      </c>
    </row>
    <row r="162" spans="1:7" ht="12.75">
      <c r="A162" s="4">
        <v>39</v>
      </c>
      <c r="B162" s="5" t="s">
        <v>105</v>
      </c>
      <c r="C162" s="6" t="s">
        <v>106</v>
      </c>
      <c r="D162" s="12" t="s">
        <v>320</v>
      </c>
      <c r="E162">
        <v>1</v>
      </c>
      <c r="F162">
        <v>3</v>
      </c>
      <c r="G162">
        <v>5</v>
      </c>
    </row>
    <row r="163" spans="1:7" ht="12.75">
      <c r="A163" s="8">
        <v>40</v>
      </c>
      <c r="B163" s="9" t="s">
        <v>321</v>
      </c>
      <c r="C163" s="10" t="s">
        <v>322</v>
      </c>
      <c r="D163" s="11" t="s">
        <v>225</v>
      </c>
      <c r="G163">
        <v>5</v>
      </c>
    </row>
    <row r="164" spans="1:7" ht="12.75">
      <c r="A164" s="4">
        <v>41</v>
      </c>
      <c r="B164" s="5" t="s">
        <v>323</v>
      </c>
      <c r="C164" s="6" t="s">
        <v>324</v>
      </c>
      <c r="D164" s="12" t="s">
        <v>325</v>
      </c>
      <c r="G164">
        <v>5</v>
      </c>
    </row>
    <row r="165" spans="1:9" ht="12.75">
      <c r="A165" s="8">
        <v>42</v>
      </c>
      <c r="B165" s="9" t="s">
        <v>173</v>
      </c>
      <c r="C165" s="10" t="s">
        <v>174</v>
      </c>
      <c r="D165" s="11" t="s">
        <v>230</v>
      </c>
      <c r="F165">
        <v>3</v>
      </c>
      <c r="G165">
        <v>5</v>
      </c>
      <c r="H165">
        <v>10</v>
      </c>
      <c r="I165">
        <v>4</v>
      </c>
    </row>
    <row r="166" spans="1:7" ht="12.75">
      <c r="A166" s="4">
        <v>43</v>
      </c>
      <c r="B166" s="5" t="s">
        <v>93</v>
      </c>
      <c r="C166" s="6" t="s">
        <v>94</v>
      </c>
      <c r="D166" s="12" t="s">
        <v>326</v>
      </c>
      <c r="E166">
        <v>1</v>
      </c>
      <c r="G166">
        <v>5</v>
      </c>
    </row>
    <row r="167" spans="1:9" ht="12.75">
      <c r="A167" s="8">
        <v>44</v>
      </c>
      <c r="B167" s="9" t="s">
        <v>236</v>
      </c>
      <c r="C167" s="10" t="s">
        <v>237</v>
      </c>
      <c r="D167" s="11" t="s">
        <v>327</v>
      </c>
      <c r="F167">
        <v>3</v>
      </c>
      <c r="G167">
        <v>5</v>
      </c>
      <c r="H167">
        <v>10</v>
      </c>
      <c r="I167">
        <v>4</v>
      </c>
    </row>
    <row r="168" spans="1:7" ht="12.75">
      <c r="A168" s="4">
        <v>45</v>
      </c>
      <c r="B168" s="5" t="s">
        <v>328</v>
      </c>
      <c r="C168" s="6" t="s">
        <v>329</v>
      </c>
      <c r="D168" s="12" t="s">
        <v>330</v>
      </c>
      <c r="G168">
        <v>5</v>
      </c>
    </row>
    <row r="169" spans="1:7" ht="12.75">
      <c r="A169" s="8">
        <v>46</v>
      </c>
      <c r="B169" s="9" t="s">
        <v>204</v>
      </c>
      <c r="C169" s="10" t="s">
        <v>205</v>
      </c>
      <c r="D169" s="11" t="s">
        <v>330</v>
      </c>
      <c r="F169">
        <v>3</v>
      </c>
      <c r="G169">
        <v>5</v>
      </c>
    </row>
    <row r="170" spans="1:7" ht="12.75">
      <c r="A170" s="4">
        <v>47</v>
      </c>
      <c r="B170" s="5" t="s">
        <v>331</v>
      </c>
      <c r="C170" s="6" t="s">
        <v>332</v>
      </c>
      <c r="D170" s="12" t="s">
        <v>333</v>
      </c>
      <c r="G170">
        <v>5</v>
      </c>
    </row>
    <row r="171" spans="1:7" ht="12.75">
      <c r="A171" s="8">
        <v>48</v>
      </c>
      <c r="B171" s="9" t="s">
        <v>15</v>
      </c>
      <c r="C171" s="10" t="s">
        <v>16</v>
      </c>
      <c r="D171" s="11" t="s">
        <v>333</v>
      </c>
      <c r="E171">
        <v>1</v>
      </c>
      <c r="G171">
        <v>5</v>
      </c>
    </row>
    <row r="172" spans="1:7" ht="12.75">
      <c r="A172" s="4">
        <v>49</v>
      </c>
      <c r="B172" s="5" t="s">
        <v>334</v>
      </c>
      <c r="C172" s="6" t="s">
        <v>335</v>
      </c>
      <c r="D172" s="12" t="s">
        <v>336</v>
      </c>
      <c r="G172">
        <v>5</v>
      </c>
    </row>
    <row r="173" spans="1:8" ht="12.75">
      <c r="A173" s="8">
        <v>50</v>
      </c>
      <c r="B173" s="9" t="s">
        <v>337</v>
      </c>
      <c r="C173" s="10" t="s">
        <v>338</v>
      </c>
      <c r="D173" s="11" t="s">
        <v>234</v>
      </c>
      <c r="G173">
        <v>5</v>
      </c>
      <c r="H173">
        <v>10</v>
      </c>
    </row>
    <row r="174" ht="12.75">
      <c r="A174" s="1"/>
    </row>
    <row r="175" s="25" customFormat="1" ht="13.5" customHeight="1">
      <c r="A175" s="31" t="s">
        <v>339</v>
      </c>
    </row>
    <row r="176" s="25" customFormat="1" ht="13.5" customHeight="1">
      <c r="A176" s="31"/>
    </row>
    <row r="177" spans="1:4" ht="12.75">
      <c r="A177" s="29" t="s">
        <v>7</v>
      </c>
      <c r="B177" s="30" t="s">
        <v>8</v>
      </c>
      <c r="C177" s="2" t="s">
        <v>9</v>
      </c>
      <c r="D177" s="3" t="s">
        <v>340</v>
      </c>
    </row>
    <row r="178" spans="1:4" ht="12.75">
      <c r="A178" s="29"/>
      <c r="B178" s="30"/>
      <c r="C178" s="2" t="s">
        <v>10</v>
      </c>
      <c r="D178" s="3" t="s">
        <v>12</v>
      </c>
    </row>
    <row r="179" spans="1:9" ht="12.75">
      <c r="A179" s="4">
        <v>1</v>
      </c>
      <c r="B179" s="5" t="s">
        <v>164</v>
      </c>
      <c r="C179" s="6" t="s">
        <v>165</v>
      </c>
      <c r="D179" s="7">
        <v>0.695</v>
      </c>
      <c r="F179">
        <v>3</v>
      </c>
      <c r="G179">
        <v>5</v>
      </c>
      <c r="H179">
        <v>10</v>
      </c>
      <c r="I179">
        <v>4</v>
      </c>
    </row>
    <row r="180" spans="1:8" ht="12.75">
      <c r="A180" s="8">
        <v>2</v>
      </c>
      <c r="B180" s="9" t="s">
        <v>341</v>
      </c>
      <c r="C180" s="10" t="s">
        <v>342</v>
      </c>
      <c r="D180" s="11" t="s">
        <v>343</v>
      </c>
      <c r="H180">
        <v>10</v>
      </c>
    </row>
    <row r="181" spans="1:9" ht="12.75">
      <c r="A181" s="4">
        <v>3</v>
      </c>
      <c r="B181" s="5" t="s">
        <v>63</v>
      </c>
      <c r="C181" s="6" t="s">
        <v>64</v>
      </c>
      <c r="D181" s="12" t="s">
        <v>344</v>
      </c>
      <c r="E181">
        <v>1</v>
      </c>
      <c r="F181">
        <v>3</v>
      </c>
      <c r="G181">
        <v>5</v>
      </c>
      <c r="H181">
        <v>10</v>
      </c>
      <c r="I181">
        <v>1</v>
      </c>
    </row>
    <row r="182" spans="1:8" ht="12.75">
      <c r="A182" s="8">
        <v>4</v>
      </c>
      <c r="B182" s="9" t="s">
        <v>345</v>
      </c>
      <c r="C182" s="10" t="s">
        <v>346</v>
      </c>
      <c r="D182" s="11" t="s">
        <v>347</v>
      </c>
      <c r="H182">
        <v>10</v>
      </c>
    </row>
    <row r="183" spans="1:9" ht="12.75">
      <c r="A183" s="4">
        <v>5</v>
      </c>
      <c r="B183" s="5" t="s">
        <v>111</v>
      </c>
      <c r="C183" s="6" t="s">
        <v>112</v>
      </c>
      <c r="D183" s="12" t="s">
        <v>348</v>
      </c>
      <c r="F183">
        <v>3</v>
      </c>
      <c r="G183">
        <v>5</v>
      </c>
      <c r="H183">
        <v>10</v>
      </c>
      <c r="I183">
        <v>4</v>
      </c>
    </row>
    <row r="184" spans="1:8" ht="12.75">
      <c r="A184" s="8">
        <v>6</v>
      </c>
      <c r="B184" s="9" t="s">
        <v>349</v>
      </c>
      <c r="C184" s="10" t="s">
        <v>350</v>
      </c>
      <c r="D184" s="11" t="s">
        <v>351</v>
      </c>
      <c r="H184">
        <v>10</v>
      </c>
    </row>
    <row r="185" spans="1:8" ht="12.75">
      <c r="A185" s="4">
        <v>7</v>
      </c>
      <c r="B185" s="5" t="s">
        <v>352</v>
      </c>
      <c r="C185" s="6" t="s">
        <v>353</v>
      </c>
      <c r="D185" s="12" t="s">
        <v>354</v>
      </c>
      <c r="H185">
        <v>10</v>
      </c>
    </row>
    <row r="186" spans="1:8" ht="12.75">
      <c r="A186" s="8">
        <v>8</v>
      </c>
      <c r="B186" s="9" t="s">
        <v>355</v>
      </c>
      <c r="C186" s="10" t="s">
        <v>355</v>
      </c>
      <c r="D186" s="11" t="s">
        <v>356</v>
      </c>
      <c r="H186">
        <v>10</v>
      </c>
    </row>
    <row r="187" spans="1:8" ht="12.75">
      <c r="A187" s="4">
        <v>9</v>
      </c>
      <c r="B187" s="5" t="s">
        <v>147</v>
      </c>
      <c r="C187" s="6" t="s">
        <v>148</v>
      </c>
      <c r="D187" s="12" t="s">
        <v>357</v>
      </c>
      <c r="E187">
        <v>1</v>
      </c>
      <c r="H187">
        <v>10</v>
      </c>
    </row>
    <row r="188" spans="1:9" ht="12.75">
      <c r="A188" s="8">
        <v>10</v>
      </c>
      <c r="B188" s="9" t="s">
        <v>173</v>
      </c>
      <c r="C188" s="10" t="s">
        <v>174</v>
      </c>
      <c r="D188" s="11" t="s">
        <v>358</v>
      </c>
      <c r="F188">
        <v>3</v>
      </c>
      <c r="G188">
        <v>5</v>
      </c>
      <c r="H188">
        <v>10</v>
      </c>
      <c r="I188">
        <v>4</v>
      </c>
    </row>
    <row r="189" spans="1:8" ht="12.75">
      <c r="A189" s="4">
        <v>11</v>
      </c>
      <c r="B189" s="5" t="s">
        <v>359</v>
      </c>
      <c r="C189" s="6" t="s">
        <v>360</v>
      </c>
      <c r="D189" s="12" t="s">
        <v>361</v>
      </c>
      <c r="H189">
        <v>10</v>
      </c>
    </row>
    <row r="190" spans="1:9" ht="12.75">
      <c r="A190" s="8">
        <v>12</v>
      </c>
      <c r="B190" s="9" t="s">
        <v>84</v>
      </c>
      <c r="C190" s="10" t="s">
        <v>85</v>
      </c>
      <c r="D190" s="11" t="s">
        <v>361</v>
      </c>
      <c r="E190">
        <v>1</v>
      </c>
      <c r="G190">
        <v>5</v>
      </c>
      <c r="H190">
        <v>10</v>
      </c>
      <c r="I190">
        <v>5</v>
      </c>
    </row>
    <row r="191" spans="1:9" ht="12.75">
      <c r="A191" s="4">
        <v>13</v>
      </c>
      <c r="B191" s="5" t="s">
        <v>126</v>
      </c>
      <c r="C191" s="6" t="s">
        <v>127</v>
      </c>
      <c r="D191" s="12" t="s">
        <v>362</v>
      </c>
      <c r="E191">
        <v>1</v>
      </c>
      <c r="F191">
        <v>3</v>
      </c>
      <c r="H191">
        <v>10</v>
      </c>
      <c r="I191">
        <v>4</v>
      </c>
    </row>
    <row r="192" spans="1:8" ht="12.75">
      <c r="A192" s="8">
        <v>14</v>
      </c>
      <c r="B192" s="9" t="s">
        <v>363</v>
      </c>
      <c r="C192" s="10" t="s">
        <v>364</v>
      </c>
      <c r="D192" s="11" t="s">
        <v>365</v>
      </c>
      <c r="H192">
        <v>10</v>
      </c>
    </row>
    <row r="193" spans="1:9" ht="12.75">
      <c r="A193" s="4">
        <v>15</v>
      </c>
      <c r="B193" s="5" t="s">
        <v>236</v>
      </c>
      <c r="C193" s="6" t="s">
        <v>237</v>
      </c>
      <c r="D193" s="12" t="s">
        <v>366</v>
      </c>
      <c r="F193">
        <v>3</v>
      </c>
      <c r="G193">
        <v>5</v>
      </c>
      <c r="H193">
        <v>10</v>
      </c>
      <c r="I193">
        <v>4</v>
      </c>
    </row>
    <row r="194" spans="1:9" ht="12.75">
      <c r="A194" s="8">
        <v>16</v>
      </c>
      <c r="B194" s="9" t="s">
        <v>211</v>
      </c>
      <c r="C194" s="10" t="s">
        <v>212</v>
      </c>
      <c r="D194" s="11" t="s">
        <v>367</v>
      </c>
      <c r="F194">
        <v>3</v>
      </c>
      <c r="G194">
        <v>5</v>
      </c>
      <c r="H194">
        <v>10</v>
      </c>
      <c r="I194">
        <v>4</v>
      </c>
    </row>
    <row r="195" spans="1:8" ht="18.75">
      <c r="A195" s="4">
        <v>17</v>
      </c>
      <c r="B195" s="5" t="s">
        <v>368</v>
      </c>
      <c r="C195" s="6" t="s">
        <v>369</v>
      </c>
      <c r="D195" s="12" t="s">
        <v>367</v>
      </c>
      <c r="H195">
        <v>10</v>
      </c>
    </row>
    <row r="196" spans="1:8" ht="12.75">
      <c r="A196" s="8">
        <v>18</v>
      </c>
      <c r="B196" s="9" t="s">
        <v>57</v>
      </c>
      <c r="C196" s="10" t="s">
        <v>58</v>
      </c>
      <c r="D196" s="11" t="s">
        <v>370</v>
      </c>
      <c r="E196">
        <v>1</v>
      </c>
      <c r="H196">
        <v>10</v>
      </c>
    </row>
    <row r="197" spans="1:8" ht="12.75">
      <c r="A197" s="4">
        <v>19</v>
      </c>
      <c r="B197" s="5" t="s">
        <v>371</v>
      </c>
      <c r="C197" s="6" t="s">
        <v>372</v>
      </c>
      <c r="D197" s="12" t="s">
        <v>373</v>
      </c>
      <c r="H197">
        <v>10</v>
      </c>
    </row>
    <row r="198" spans="1:8" ht="18.75">
      <c r="A198" s="8">
        <v>20</v>
      </c>
      <c r="B198" s="9" t="s">
        <v>374</v>
      </c>
      <c r="C198" s="10" t="s">
        <v>375</v>
      </c>
      <c r="D198" s="11" t="s">
        <v>373</v>
      </c>
      <c r="H198">
        <v>10</v>
      </c>
    </row>
    <row r="199" spans="1:8" ht="12.75">
      <c r="A199" s="4">
        <v>21</v>
      </c>
      <c r="B199" s="5" t="s">
        <v>376</v>
      </c>
      <c r="C199" s="6" t="s">
        <v>377</v>
      </c>
      <c r="D199" s="12" t="s">
        <v>378</v>
      </c>
      <c r="H199">
        <v>10</v>
      </c>
    </row>
    <row r="200" spans="1:8" ht="12.75">
      <c r="A200" s="8">
        <v>22</v>
      </c>
      <c r="B200" s="9" t="s">
        <v>379</v>
      </c>
      <c r="C200" s="10" t="s">
        <v>380</v>
      </c>
      <c r="D200" s="11" t="s">
        <v>381</v>
      </c>
      <c r="H200">
        <v>10</v>
      </c>
    </row>
    <row r="201" spans="1:8" ht="12.75">
      <c r="A201" s="4">
        <v>23</v>
      </c>
      <c r="B201" s="5" t="s">
        <v>382</v>
      </c>
      <c r="C201" s="6" t="s">
        <v>383</v>
      </c>
      <c r="D201" s="12" t="s">
        <v>384</v>
      </c>
      <c r="H201">
        <v>10</v>
      </c>
    </row>
    <row r="202" spans="1:9" ht="18.75">
      <c r="A202" s="8">
        <v>24</v>
      </c>
      <c r="B202" s="9" t="s">
        <v>60</v>
      </c>
      <c r="C202" s="10" t="s">
        <v>61</v>
      </c>
      <c r="D202" s="11" t="s">
        <v>385</v>
      </c>
      <c r="E202">
        <v>1</v>
      </c>
      <c r="F202">
        <v>3</v>
      </c>
      <c r="H202">
        <v>10</v>
      </c>
      <c r="I202">
        <v>4</v>
      </c>
    </row>
    <row r="203" spans="1:8" ht="12.75">
      <c r="A203" s="4">
        <v>25</v>
      </c>
      <c r="B203" s="5" t="s">
        <v>386</v>
      </c>
      <c r="C203" s="6" t="s">
        <v>387</v>
      </c>
      <c r="D203" s="12" t="s">
        <v>388</v>
      </c>
      <c r="H203">
        <v>10</v>
      </c>
    </row>
    <row r="204" spans="1:8" ht="12.75">
      <c r="A204" s="8">
        <v>26</v>
      </c>
      <c r="B204" s="9" t="s">
        <v>389</v>
      </c>
      <c r="C204" s="10" t="s">
        <v>390</v>
      </c>
      <c r="D204" s="11" t="s">
        <v>391</v>
      </c>
      <c r="H204">
        <v>10</v>
      </c>
    </row>
    <row r="205" spans="1:8" ht="12.75">
      <c r="A205" s="4">
        <v>27</v>
      </c>
      <c r="B205" s="5" t="s">
        <v>392</v>
      </c>
      <c r="C205" s="6" t="s">
        <v>393</v>
      </c>
      <c r="D205" s="12" t="s">
        <v>394</v>
      </c>
      <c r="H205">
        <v>10</v>
      </c>
    </row>
    <row r="206" spans="1:8" ht="12.75">
      <c r="A206" s="8">
        <v>28</v>
      </c>
      <c r="B206" s="9" t="s">
        <v>395</v>
      </c>
      <c r="C206" s="10" t="s">
        <v>396</v>
      </c>
      <c r="D206" s="11" t="s">
        <v>397</v>
      </c>
      <c r="H206">
        <v>10</v>
      </c>
    </row>
    <row r="207" spans="1:8" ht="12.75">
      <c r="A207" s="4">
        <v>29</v>
      </c>
      <c r="B207" s="5" t="s">
        <v>398</v>
      </c>
      <c r="C207" s="6" t="s">
        <v>399</v>
      </c>
      <c r="D207" s="12" t="s">
        <v>400</v>
      </c>
      <c r="H207">
        <v>10</v>
      </c>
    </row>
    <row r="208" spans="1:8" ht="12.75">
      <c r="A208" s="8">
        <v>30</v>
      </c>
      <c r="B208" s="9" t="s">
        <v>401</v>
      </c>
      <c r="C208" s="10" t="s">
        <v>402</v>
      </c>
      <c r="D208" s="11" t="s">
        <v>403</v>
      </c>
      <c r="H208">
        <v>10</v>
      </c>
    </row>
    <row r="209" spans="1:8" ht="12.75">
      <c r="A209" s="4">
        <v>31</v>
      </c>
      <c r="B209" s="5" t="s">
        <v>404</v>
      </c>
      <c r="C209" s="6" t="s">
        <v>405</v>
      </c>
      <c r="D209" s="12" t="s">
        <v>403</v>
      </c>
      <c r="H209">
        <v>10</v>
      </c>
    </row>
    <row r="210" spans="1:8" ht="18.75">
      <c r="A210" s="8">
        <v>32</v>
      </c>
      <c r="B210" s="9" t="s">
        <v>406</v>
      </c>
      <c r="C210" s="10" t="s">
        <v>407</v>
      </c>
      <c r="D210" s="11" t="s">
        <v>408</v>
      </c>
      <c r="H210">
        <v>10</v>
      </c>
    </row>
    <row r="211" spans="1:8" ht="12.75">
      <c r="A211" s="4">
        <v>33</v>
      </c>
      <c r="B211" s="5" t="s">
        <v>138</v>
      </c>
      <c r="C211" s="6" t="s">
        <v>139</v>
      </c>
      <c r="D211" s="12" t="s">
        <v>409</v>
      </c>
      <c r="E211">
        <v>1</v>
      </c>
      <c r="H211">
        <v>10</v>
      </c>
    </row>
    <row r="212" spans="1:8" ht="12.75">
      <c r="A212" s="8">
        <v>34</v>
      </c>
      <c r="B212" s="9" t="s">
        <v>337</v>
      </c>
      <c r="C212" s="10" t="s">
        <v>338</v>
      </c>
      <c r="D212" s="11" t="s">
        <v>410</v>
      </c>
      <c r="G212">
        <v>5</v>
      </c>
      <c r="H212">
        <v>10</v>
      </c>
    </row>
    <row r="213" spans="1:9" ht="12.75">
      <c r="A213" s="4">
        <v>35</v>
      </c>
      <c r="B213" s="5" t="s">
        <v>42</v>
      </c>
      <c r="C213" s="6" t="s">
        <v>43</v>
      </c>
      <c r="D213" s="12" t="s">
        <v>411</v>
      </c>
      <c r="E213">
        <v>1</v>
      </c>
      <c r="F213">
        <v>3</v>
      </c>
      <c r="H213">
        <v>10</v>
      </c>
      <c r="I213">
        <v>4</v>
      </c>
    </row>
    <row r="214" spans="1:8" ht="18.75">
      <c r="A214" s="8">
        <v>36</v>
      </c>
      <c r="B214" s="9" t="s">
        <v>208</v>
      </c>
      <c r="C214" s="10" t="s">
        <v>209</v>
      </c>
      <c r="D214" s="11" t="s">
        <v>412</v>
      </c>
      <c r="F214">
        <v>3</v>
      </c>
      <c r="H214">
        <v>10</v>
      </c>
    </row>
    <row r="215" spans="1:8" ht="18.75">
      <c r="A215" s="4">
        <v>37</v>
      </c>
      <c r="B215" s="5" t="s">
        <v>132</v>
      </c>
      <c r="C215" s="6" t="s">
        <v>133</v>
      </c>
      <c r="D215" s="12" t="s">
        <v>413</v>
      </c>
      <c r="E215">
        <v>1</v>
      </c>
      <c r="H215">
        <v>10</v>
      </c>
    </row>
    <row r="216" spans="1:8" ht="12.75">
      <c r="A216" s="8">
        <v>38</v>
      </c>
      <c r="B216" s="9" t="s">
        <v>414</v>
      </c>
      <c r="C216" s="10" t="s">
        <v>415</v>
      </c>
      <c r="D216" s="11" t="s">
        <v>416</v>
      </c>
      <c r="H216">
        <v>10</v>
      </c>
    </row>
    <row r="217" spans="1:8" ht="12.75">
      <c r="A217" s="4">
        <v>39</v>
      </c>
      <c r="B217" s="5" t="s">
        <v>81</v>
      </c>
      <c r="C217" s="6" t="s">
        <v>82</v>
      </c>
      <c r="D217" s="12" t="s">
        <v>417</v>
      </c>
      <c r="E217">
        <v>1</v>
      </c>
      <c r="H217">
        <v>10</v>
      </c>
    </row>
    <row r="218" spans="1:9" ht="12.75">
      <c r="A218" s="8">
        <v>40</v>
      </c>
      <c r="B218" s="9" t="s">
        <v>180</v>
      </c>
      <c r="C218" s="10" t="s">
        <v>181</v>
      </c>
      <c r="D218" s="11" t="s">
        <v>417</v>
      </c>
      <c r="F218">
        <v>3</v>
      </c>
      <c r="G218">
        <v>5</v>
      </c>
      <c r="H218">
        <v>10</v>
      </c>
      <c r="I218">
        <v>4</v>
      </c>
    </row>
    <row r="219" spans="1:8" ht="12.75">
      <c r="A219" s="4">
        <v>41</v>
      </c>
      <c r="B219" s="5" t="s">
        <v>418</v>
      </c>
      <c r="C219" s="6" t="s">
        <v>419</v>
      </c>
      <c r="D219" s="12" t="s">
        <v>420</v>
      </c>
      <c r="H219">
        <v>10</v>
      </c>
    </row>
    <row r="220" spans="1:8" ht="18.75">
      <c r="A220" s="8">
        <v>42</v>
      </c>
      <c r="B220" s="9" t="s">
        <v>421</v>
      </c>
      <c r="C220" s="10" t="s">
        <v>422</v>
      </c>
      <c r="D220" s="11" t="s">
        <v>423</v>
      </c>
      <c r="H220">
        <v>10</v>
      </c>
    </row>
    <row r="221" spans="1:8" ht="12.75">
      <c r="A221" s="4">
        <v>43</v>
      </c>
      <c r="B221" s="5" t="s">
        <v>424</v>
      </c>
      <c r="C221" s="6" t="s">
        <v>425</v>
      </c>
      <c r="D221" s="12" t="s">
        <v>423</v>
      </c>
      <c r="H221">
        <v>10</v>
      </c>
    </row>
    <row r="222" spans="1:8" ht="12.75">
      <c r="A222" s="8">
        <v>44</v>
      </c>
      <c r="B222" s="9" t="s">
        <v>426</v>
      </c>
      <c r="C222" s="10" t="s">
        <v>427</v>
      </c>
      <c r="D222" s="11" t="s">
        <v>428</v>
      </c>
      <c r="H222">
        <v>10</v>
      </c>
    </row>
    <row r="223" spans="1:8" ht="18.75">
      <c r="A223" s="4">
        <v>45</v>
      </c>
      <c r="B223" s="5" t="s">
        <v>429</v>
      </c>
      <c r="C223" s="6" t="s">
        <v>430</v>
      </c>
      <c r="D223" s="12" t="s">
        <v>428</v>
      </c>
      <c r="H223">
        <v>10</v>
      </c>
    </row>
    <row r="224" spans="1:9" ht="12.75">
      <c r="A224" s="8">
        <v>46</v>
      </c>
      <c r="B224" s="9" t="s">
        <v>114</v>
      </c>
      <c r="C224" s="10" t="s">
        <v>115</v>
      </c>
      <c r="D224" s="11" t="s">
        <v>428</v>
      </c>
      <c r="E224">
        <v>1</v>
      </c>
      <c r="F224">
        <v>3</v>
      </c>
      <c r="G224">
        <v>5</v>
      </c>
      <c r="H224">
        <v>10</v>
      </c>
      <c r="I224">
        <v>1</v>
      </c>
    </row>
    <row r="225" spans="1:8" ht="12.75">
      <c r="A225" s="4">
        <v>47</v>
      </c>
      <c r="B225" s="5" t="s">
        <v>431</v>
      </c>
      <c r="C225" s="6" t="s">
        <v>432</v>
      </c>
      <c r="D225" s="12" t="s">
        <v>433</v>
      </c>
      <c r="H225">
        <v>10</v>
      </c>
    </row>
    <row r="226" spans="1:8" ht="12.75">
      <c r="A226" s="8">
        <v>48</v>
      </c>
      <c r="B226" s="9" t="s">
        <v>434</v>
      </c>
      <c r="C226" s="10" t="s">
        <v>435</v>
      </c>
      <c r="D226" s="11" t="s">
        <v>436</v>
      </c>
      <c r="H226">
        <v>10</v>
      </c>
    </row>
    <row r="227" spans="1:8" ht="12.75">
      <c r="A227" s="4">
        <v>49</v>
      </c>
      <c r="B227" s="5" t="s">
        <v>437</v>
      </c>
      <c r="C227" s="6" t="s">
        <v>438</v>
      </c>
      <c r="D227" s="12" t="s">
        <v>439</v>
      </c>
      <c r="H227">
        <v>10</v>
      </c>
    </row>
    <row r="228" spans="1:8" ht="12.75">
      <c r="A228" s="8">
        <v>50</v>
      </c>
      <c r="B228" s="9" t="s">
        <v>440</v>
      </c>
      <c r="C228" s="10" t="s">
        <v>441</v>
      </c>
      <c r="D228" s="11" t="s">
        <v>442</v>
      </c>
      <c r="H228">
        <v>10</v>
      </c>
    </row>
  </sheetData>
  <mergeCells count="18">
    <mergeCell ref="A122:A123"/>
    <mergeCell ref="B122:B123"/>
    <mergeCell ref="A177:A178"/>
    <mergeCell ref="B177:B178"/>
    <mergeCell ref="A175:IV176"/>
    <mergeCell ref="A67:A68"/>
    <mergeCell ref="B67:B68"/>
    <mergeCell ref="A65:IV66"/>
    <mergeCell ref="A120:IV121"/>
    <mergeCell ref="A12:A13"/>
    <mergeCell ref="B12:B13"/>
    <mergeCell ref="A8:IV8"/>
    <mergeCell ref="A9:IV9"/>
    <mergeCell ref="A10:IV11"/>
    <mergeCell ref="A1:IV1"/>
    <mergeCell ref="A2:IV3"/>
    <mergeCell ref="A5:IV5"/>
    <mergeCell ref="A7:IV7"/>
  </mergeCells>
  <hyperlinks>
    <hyperlink ref="A7" r:id="rId1" display="http://online.wsj.com/page/2_1368.html"/>
    <hyperlink ref="A8" r:id="rId2" display="http://online.wsj.com/public/resources/documents/sb2008_best_worst.xls"/>
    <hyperlink ref="A9" r:id="rId3" display="http://online.wsj.com/mdc/public/page/2_3025-scoreboard2008_worstperformers.html"/>
    <hyperlink ref="C14" r:id="rId4" display="http://online.wsj.com/public/quotes/main.html?symbol=FSLR&amp;mod=scoreboard2008"/>
    <hyperlink ref="C15" r:id="rId5" display="http://online.wsj.com/public/quotes/main.html?symbol=ONXX&amp;mod=scoreboard2008"/>
    <hyperlink ref="C16" r:id="rId6" display="http://online.wsj.com/public/quotes/main.html?symbol=MOS&amp;mod=scoreboard2008"/>
    <hyperlink ref="C17" r:id="rId7" display="http://online.wsj.com/public/quotes/main.html?symbol=CF&amp;mod=scoreboard2008"/>
    <hyperlink ref="C18" r:id="rId8" display="http://online.wsj.com/public/quotes/main.html?symbol=TRA&amp;mod=scoreboard2008"/>
    <hyperlink ref="C19" r:id="rId9" display="http://online.wsj.com/public/quotes/main.html?symbol=SPWR&amp;mod=scoreboard2008"/>
    <hyperlink ref="C20" r:id="rId10" display="http://online.wsj.com/public/quotes/main.html?symbol=ISRG&amp;mod=scoreboard2008"/>
    <hyperlink ref="C21" r:id="rId11" display="http://online.wsj.com/public/quotes/main.html?symbol=FWLT&amp;mod=scoreboard2008"/>
    <hyperlink ref="C22" r:id="rId12" display="http://online.wsj.com/public/quotes/main.html?symbol=AKS&amp;mod=scoreboard2008"/>
    <hyperlink ref="C23" r:id="rId13" display="http://online.wsj.com/public/quotes/main.html?symbol=OI&amp;mod=scoreboard2008"/>
    <hyperlink ref="C24" r:id="rId14" display="http://online.wsj.com/public/quotes/main.html?symbol=BYI&amp;mod=scoreboard2008"/>
    <hyperlink ref="C25" r:id="rId15" display="http://online.wsj.com/public/quotes/main.html?symbol=PCLN&amp;mod=scoreboard2008"/>
    <hyperlink ref="C26" r:id="rId16" display="http://online.wsj.com/public/quotes/main.html?symbol=GTI&amp;mod=scoreboard2008"/>
    <hyperlink ref="C27" r:id="rId17" display="http://online.wsj.com/public/quotes/main.html?symbol=NOV&amp;mod=scoreboard2008"/>
    <hyperlink ref="C28" r:id="rId18" display="http://online.wsj.com/public/quotes/main.html?symbol=CMG/B&amp;mod=scoreboard2008"/>
    <hyperlink ref="C29" r:id="rId19" display="http://online.wsj.com/public/quotes/main.html?symbol=AMZN&amp;mod=scoreboard2008"/>
    <hyperlink ref="C30" r:id="rId20" display="http://online.wsj.com/public/quotes/main.html?symbol=JEC&amp;mod=scoreboard2008"/>
    <hyperlink ref="C31" r:id="rId21" display="http://online.wsj.com/public/quotes/main.html?symbol=AAPL&amp;mod=scoreboard2008"/>
    <hyperlink ref="C32" r:id="rId22" display="http://online.wsj.com/public/quotes/main.html?symbol=MDR&amp;mod=scoreboard2008"/>
    <hyperlink ref="C33" r:id="rId23" display="http://online.wsj.com/public/quotes/main.html?symbol=ANR&amp;mod=scoreboard2008"/>
    <hyperlink ref="C34" r:id="rId24" display="http://online.wsj.com/public/quotes/main.html?symbol=WFR&amp;mod=scoreboard2008"/>
    <hyperlink ref="C35" r:id="rId25" display="http://online.wsj.com/public/quotes/main.html?symbol=GME&amp;mod=scoreboard2008"/>
    <hyperlink ref="C36" r:id="rId26" display="http://online.wsj.com/public/quotes/main.html?symbol=CNX&amp;mod=scoreboard2008"/>
    <hyperlink ref="C37" r:id="rId27" display="http://online.wsj.com/public/quotes/main.html?symbol=FCN&amp;mod=scoreboard2008"/>
    <hyperlink ref="C38" r:id="rId28" display="http://online.wsj.com/public/quotes/main.html?symbol=MOGN&amp;mod=scoreboard2008"/>
    <hyperlink ref="C39" r:id="rId29" display="http://online.wsj.com/public/quotes/main.html?symbol=AG&amp;mod=scoreboard2008"/>
    <hyperlink ref="C40" r:id="rId30" display="http://online.wsj.com/public/quotes/main.html?symbol=MA&amp;mod=scoreboard2008"/>
    <hyperlink ref="C41" r:id="rId31" display="http://online.wsj.com/public/quotes/main.html?symbol=CMI&amp;mod=scoreboard2008"/>
    <hyperlink ref="C42" r:id="rId32" display="http://online.wsj.com/public/quotes/main.html?symbol=NVT&amp;mod=scoreboard2008"/>
    <hyperlink ref="C43" r:id="rId33" display="http://online.wsj.com/public/quotes/main.html?symbol=BMRN&amp;mod=scoreboard2008"/>
    <hyperlink ref="C44" r:id="rId34" display="http://online.wsj.com/public/quotes/main.html?symbol=MON&amp;mod=scoreboard2008"/>
    <hyperlink ref="C45" r:id="rId35" display="http://online.wsj.com/public/quotes/main.html?symbol=DNR&amp;mod=scoreboard2008"/>
    <hyperlink ref="C46" r:id="rId36" display="http://online.wsj.com/public/quotes/main.html?symbol=CY&amp;mod=scoreboard2008"/>
    <hyperlink ref="C47" r:id="rId37" display="http://online.wsj.com/public/quotes/main.html?symbol=PCU&amp;mod=scoreboard2008"/>
    <hyperlink ref="C48" r:id="rId38" display="http://online.wsj.com/public/quotes/main.html?symbol=CLF&amp;mod=scoreboard2008"/>
    <hyperlink ref="C49" r:id="rId39" display="http://online.wsj.com/public/quotes/main.html?symbol=BEAV&amp;mod=scoreboard2008"/>
    <hyperlink ref="C50" r:id="rId40" display="http://online.wsj.com/public/quotes/main.html?symbol=ATW&amp;mod=scoreboard2008"/>
    <hyperlink ref="C51" r:id="rId41" display="http://online.wsj.com/public/quotes/main.html?symbol=HES&amp;mod=scoreboard2008"/>
    <hyperlink ref="C52" r:id="rId42" display="http://online.wsj.com/public/quotes/main.html?symbol=ESRX&amp;mod=scoreboard2008"/>
    <hyperlink ref="C53" r:id="rId43" display="http://online.wsj.com/public/quotes/main.html?symbol=PRGO&amp;mod=scoreboard2008"/>
    <hyperlink ref="C54" r:id="rId44" display="http://online.wsj.com/public/quotes/main.html?symbol=VMSI&amp;mod=scoreboard2008"/>
    <hyperlink ref="C55" r:id="rId45" display="http://online.wsj.com/public/quotes/main.html?symbol=DE&amp;mod=scoreboard2008"/>
    <hyperlink ref="C56" r:id="rId46" display="http://online.wsj.com/public/quotes/main.html?symbol=FLIR&amp;mod=scoreboard2008"/>
    <hyperlink ref="C57" r:id="rId47" display="http://online.wsj.com/public/quotes/main.html?symbol=BUCY&amp;mod=scoreboard2008"/>
    <hyperlink ref="C58" r:id="rId48" display="http://online.wsj.com/public/quotes/main.html?symbol=FLS&amp;mod=scoreboard2008"/>
    <hyperlink ref="C59" r:id="rId49" display="http://online.wsj.com/public/quotes/main.html?symbol=ANSS&amp;mod=scoreboard2008"/>
    <hyperlink ref="C60" r:id="rId50" display="http://online.wsj.com/public/quotes/main.html?symbol=MHS&amp;mod=scoreboard2008"/>
    <hyperlink ref="C61" r:id="rId51" display="http://online.wsj.com/public/quotes/main.html?symbol=DO&amp;mod=scoreboard2008"/>
    <hyperlink ref="C62" r:id="rId52" display="http://online.wsj.com/public/quotes/main.html?symbol=RRC&amp;mod=scoreboard2008"/>
    <hyperlink ref="C63" r:id="rId53" display="http://online.wsj.com/public/quotes/main.html?symbol=FCX&amp;mod=scoreboard2008"/>
    <hyperlink ref="C69" r:id="rId54" display="http://online.wsj.com/public/quotes/main.html?symbol=FWLT&amp;mod=scoreboard2007"/>
    <hyperlink ref="C70" r:id="rId55" display="http://online.wsj.com/public/quotes/main.html?symbol=HANS&amp;mod=scoreboard2007"/>
    <hyperlink ref="C71" r:id="rId56" display="http://online.wsj.com/public/quotes/main.html?symbol=MDR&amp;mod=scoreboard2007"/>
    <hyperlink ref="C72" r:id="rId57" display="http://online.wsj.com/public/quotes/main.html?symbol=TIE&amp;mod=scoreboard2007"/>
    <hyperlink ref="C73" r:id="rId58" display="http://online.wsj.com/public/quotes/main.html?symbol=ISRG&amp;mod=scoreboard2007"/>
    <hyperlink ref="C74" r:id="rId59" display="http://online.wsj.com/public/quotes/main.html?symbol=WFR&amp;mod=scoreboard2007"/>
    <hyperlink ref="C75" r:id="rId60" display="http://online.wsj.com/public/quotes/main.html?symbol=FTO&amp;mod=scoreboard2007"/>
    <hyperlink ref="C76" r:id="rId61" display="http://online.wsj.com/public/quotes/main.html?symbol=ILMN&amp;mod=scoreboard2007"/>
    <hyperlink ref="C77" r:id="rId62" display="http://online.wsj.com/public/quotes/main.html?symbol=AAPL&amp;mod=scoreboard2007"/>
    <hyperlink ref="C78" r:id="rId63" display="http://online.wsj.com/public/quotes/main.html?symbol=GES&amp;mod=scoreboard2007"/>
    <hyperlink ref="C79" r:id="rId64" display="http://online.wsj.com/public/quotes/main.html?symbol=PCU&amp;mod=scoreboard2007"/>
    <hyperlink ref="C80" r:id="rId65" display="http://online.wsj.com/public/quotes/main.html?symbol=MOS&amp;mod=scoreboard2007"/>
    <hyperlink ref="C81" r:id="rId66" display="http://online.wsj.com/public/quotes/main.html?symbol=GME&amp;mod=scoreboard2007"/>
    <hyperlink ref="C82" r:id="rId67" display="http://online.wsj.com/public/quotes/main.html?symbol=BMRN&amp;mod=scoreboard2007"/>
    <hyperlink ref="C83" r:id="rId68" display="http://online.wsj.com/public/quotes/main.html?symbol=TRA&amp;mod=scoreboard2007"/>
    <hyperlink ref="C84" r:id="rId69" display="http://online.wsj.com/public/quotes/main.html?symbol=CLB&amp;mod=scoreboard2007"/>
    <hyperlink ref="C85" r:id="rId70" display="http://online.wsj.com/public/quotes/main.html?symbol=BGC&amp;mod=scoreboard2007"/>
    <hyperlink ref="C86" r:id="rId71" display="http://online.wsj.com/public/quotes/main.html?symbol=MTW&amp;mod=scoreboard2007"/>
    <hyperlink ref="C87" r:id="rId72" display="http://online.wsj.com/public/quotes/main.html?symbol=HOLX&amp;mod=scoreboard2007"/>
    <hyperlink ref="C88" r:id="rId73" display="http://online.wsj.com/public/quotes/main.html?symbol=PCLN&amp;mod=scoreboard2007"/>
    <hyperlink ref="C89" r:id="rId74" display="http://online.wsj.com/public/quotes/main.html?symbol=NDAQ&amp;mod=scoreboard2007"/>
    <hyperlink ref="C90" r:id="rId75" display="http://online.wsj.com/public/quotes/main.html?symbol=TWTC&amp;mod=scoreboard2007"/>
    <hyperlink ref="C91" r:id="rId76" display="http://online.wsj.com/public/quotes/main.html?symbol=BEAV&amp;mod=scoreboard2007"/>
    <hyperlink ref="C92" r:id="rId77" display="http://online.wsj.com/public/quotes/main.html?symbol=NUAN&amp;mod=scoreboard2007"/>
    <hyperlink ref="C93" r:id="rId78" display="http://online.wsj.com/public/quotes/main.html?symbol=SWN&amp;mod=scoreboard2007"/>
    <hyperlink ref="C94" r:id="rId79" display="http://online.wsj.com/public/quotes/main.html?symbol=DNR&amp;mod=scoreboard2007"/>
    <hyperlink ref="C95" r:id="rId80" display="http://online.wsj.com/public/quotes/main.html?symbol=NVDA&amp;mod=scoreboard2007"/>
    <hyperlink ref="C96" r:id="rId81" display="http://online.wsj.com/public/quotes/main.html?symbol=PCP&amp;mod=scoreboard2007"/>
    <hyperlink ref="C97" r:id="rId82" display="http://online.wsj.com/public/quotes/main.html?symbol=NOV&amp;mod=scoreboard2007"/>
    <hyperlink ref="C98" r:id="rId83" display="http://online.wsj.com/public/quotes/main.html?symbol=MON&amp;mod=scoreboard2007"/>
    <hyperlink ref="C99" r:id="rId84" display="http://online.wsj.com/public/quotes/main.html?symbol=ATI&amp;mod=scoreboard2007"/>
    <hyperlink ref="C100" r:id="rId85" display="http://online.wsj.com/public/quotes/main.html?symbol=ITRI&amp;mod=scoreboard2007"/>
    <hyperlink ref="C101" r:id="rId86" display="http://online.wsj.com/public/quotes/main.html?symbol=JEC&amp;mod=scoreboard2007"/>
    <hyperlink ref="C102" r:id="rId87" display="http://online.wsj.com/public/quotes/main.html?symbol=CLF&amp;mod=scoreboard2007"/>
    <hyperlink ref="C103" r:id="rId88" display="http://online.wsj.com/public/quotes/main.html?symbol=DO&amp;mod=scoreboard2007"/>
    <hyperlink ref="C104" r:id="rId89" display="http://online.wsj.com/public/quotes/main.html?symbol=ATW&amp;mod=scoreboard2007"/>
    <hyperlink ref="C105" r:id="rId90" display="http://online.wsj.com/public/quotes/main.html?symbol=ESRX&amp;mod=scoreboard2007"/>
    <hyperlink ref="C106" r:id="rId91" display="http://online.wsj.com/public/quotes/main.html?symbol=RRC&amp;mod=scoreboard2007"/>
    <hyperlink ref="C107" r:id="rId92" display="http://online.wsj.com/public/quotes/main.html?symbol=HES&amp;mod=scoreboard2007"/>
    <hyperlink ref="C108" r:id="rId93" display="http://online.wsj.com/public/quotes/main.html?symbol=HOC&amp;mod=scoreboard2007"/>
    <hyperlink ref="C109" r:id="rId94" display="http://online.wsj.com/public/quotes/main.html?symbol=BUCY&amp;mod=scoreboard2007"/>
    <hyperlink ref="C110" r:id="rId95" display="http://online.wsj.com/public/quotes/main.html?symbol=CRM&amp;mod=scoreboard2007"/>
    <hyperlink ref="C111" r:id="rId96" display="http://online.wsj.com/public/quotes/main.html?symbol=SBAC&amp;mod=scoreboard2007"/>
    <hyperlink ref="C112" r:id="rId97" display="http://online.wsj.com/public/quotes/main.html?symbol=OII&amp;mod=scoreboard2007"/>
    <hyperlink ref="C113" r:id="rId98" display="http://online.wsj.com/public/quotes/main.html?symbol=BYI&amp;mod=scoreboard2007"/>
    <hyperlink ref="C114" r:id="rId99" display="http://online.wsj.com/public/quotes/main.html?symbol=GOOG&amp;mod=scoreboard2007"/>
    <hyperlink ref="C115" r:id="rId100" display="http://online.wsj.com/public/quotes/main.html?symbol=CAM&amp;mod=scoreboard2007"/>
    <hyperlink ref="C116" r:id="rId101" display="http://online.wsj.com/public/quotes/main.html?symbol=CNX&amp;mod=scoreboard2007"/>
    <hyperlink ref="C117" r:id="rId102" display="http://online.wsj.com/public/quotes/main.html?symbol=FTI&amp;mod=scoreboard2007"/>
    <hyperlink ref="C118" r:id="rId103" display="http://online.wsj.com/public/quotes/main.html?symbol=JOYG&amp;mod=scoreboard2007"/>
    <hyperlink ref="C124" r:id="rId104" display="http://online.wsj.com/public/quotes/main.html?symbol=HANS&amp;mod=scoreboard2007"/>
    <hyperlink ref="C125" r:id="rId105" display="http://online.wsj.com/public/quotes/main.html?symbol=SBAC&amp;mod=scoreboard2007"/>
    <hyperlink ref="C126" r:id="rId106" display="http://online.wsj.com/public/quotes/main.html?symbol=TIE&amp;mod=scoreboard2007"/>
    <hyperlink ref="C127" r:id="rId107" display="http://online.wsj.com/public/quotes/main.html?symbol=MDR&amp;mod=scoreboard2007"/>
    <hyperlink ref="C128" r:id="rId108" display="http://online.wsj.com/public/quotes/main.html?symbol=TRA&amp;mod=scoreboard2007"/>
    <hyperlink ref="C129" r:id="rId109" display="http://online.wsj.com/public/quotes/main.html?symbol=AAPL&amp;mod=scoreboard2007"/>
    <hyperlink ref="C130" r:id="rId110" display="http://online.wsj.com/public/quotes/main.html?symbol=ISRG&amp;mod=scoreboard2007"/>
    <hyperlink ref="C131" r:id="rId111" display="http://online.wsj.com/public/quotes/main.html?symbol=NIHD&amp;mod=scoreboard2007"/>
    <hyperlink ref="C132" r:id="rId112" display="http://online.wsj.com/public/quotes/main.html?symbol=PCU&amp;mod=scoreboard2007"/>
    <hyperlink ref="C133" r:id="rId113" display="http://online.wsj.com/public/quotes/main.html?symbol=TSO&amp;mod=scoreboard2007"/>
    <hyperlink ref="C134" r:id="rId114" display="http://online.wsj.com/public/quotes/main.html?symbol=CLF&amp;mod=scoreboard2007"/>
    <hyperlink ref="C135" r:id="rId115" display="http://online.wsj.com/public/quotes/main.html?symbol=AKAM&amp;mod=scoreboard2007"/>
    <hyperlink ref="C136" r:id="rId116" display="http://online.wsj.com/public/quotes/main.html?symbol=CVA&amp;mod=scoreboard2007"/>
    <hyperlink ref="C137" r:id="rId117" display="http://online.wsj.com/public/quotes/main.html?symbol=SWN&amp;mod=scoreboard2007"/>
    <hyperlink ref="C138" r:id="rId118" display="http://online.wsj.com/public/quotes/main.html?symbol=BGC&amp;mod=scoreboard2007"/>
    <hyperlink ref="C139" r:id="rId119" display="http://online.wsj.com/public/quotes/main.html?symbol=GES&amp;mod=scoreboard2007"/>
    <hyperlink ref="C140" r:id="rId120" display="http://online.wsj.com/public/quotes/main.html?symbol=EQIX&amp;mod=scoreboard2007"/>
    <hyperlink ref="C141" r:id="rId121" display="http://online.wsj.com/public/quotes/main.html?symbol=ILMN&amp;mod=scoreboard2007"/>
    <hyperlink ref="C142" r:id="rId122" display="http://online.wsj.com/public/quotes/main.html?symbol=CME&amp;mod=scoreboard2007"/>
    <hyperlink ref="C143" r:id="rId123" display="http://online.wsj.com/public/quotes/main.html?symbol=ATI&amp;mod=scoreboard2007"/>
    <hyperlink ref="C144" r:id="rId124" display="http://online.wsj.com/public/quotes/main.html?symbol=BEAV&amp;mod=scoreboard2007"/>
    <hyperlink ref="C145" r:id="rId125" display="http://online.wsj.com/public/quotes/main.html?symbol=RRC&amp;mod=scoreboard2007"/>
    <hyperlink ref="C146" r:id="rId126" display="http://online.wsj.com/public/quotes/main.html?symbol=UPL&amp;mod=scoreboard2007"/>
    <hyperlink ref="C147" r:id="rId127" display="http://online.wsj.com/public/quotes/main.html?symbol=WMB&amp;mod=scoreboard2007"/>
    <hyperlink ref="C148" r:id="rId128" display="http://online.wsj.com/public/quotes/main.html?symbol=JOYG&amp;mod=scoreboard2007"/>
    <hyperlink ref="C149" r:id="rId129" display="http://online.wsj.com/public/quotes/main.html?symbol=GRA&amp;mod=scoreboard2007"/>
    <hyperlink ref="C150" r:id="rId130" display="http://online.wsj.com/public/quotes/main.html?symbol=CRS&amp;mod=scoreboard2007"/>
    <hyperlink ref="C151" r:id="rId131" display="http://online.wsj.com/public/quotes/main.html?symbol=GME&amp;mod=scoreboard2007"/>
    <hyperlink ref="C152" r:id="rId132" display="http://online.wsj.com/public/quotes/main.html?symbol=MON&amp;mod=scoreboard2007"/>
    <hyperlink ref="C153" r:id="rId133" display="http://online.wsj.com/public/quotes/main.html?symbol=AMT&amp;mod=scoreboard2007"/>
    <hyperlink ref="C154" r:id="rId134" display="http://online.wsj.com/public/quotes/main.html?symbol=PCLN&amp;mod=scoreboard2007"/>
    <hyperlink ref="C155" r:id="rId135" display="http://online.wsj.com/public/quotes/main.html?symbol=TEX&amp;mod=scoreboard2007"/>
    <hyperlink ref="C156" r:id="rId136" display="http://online.wsj.com/public/quotes/main.html?symbol=WFR&amp;mod=scoreboard2007"/>
    <hyperlink ref="C157" r:id="rId137" display="http://online.wsj.com/public/quotes/main.html?symbol=PCP&amp;mod=scoreboard2007"/>
    <hyperlink ref="C158" r:id="rId138" display="http://online.wsj.com/public/quotes/main.html?symbol=HOLX&amp;mod=scoreboard2007"/>
    <hyperlink ref="C159" r:id="rId139" display="http://online.wsj.com/public/quotes/main.html?symbol=MOGN&amp;mod=scoreboard2007"/>
    <hyperlink ref="C160" r:id="rId140" display="http://online.wsj.com/public/quotes/main.html?symbol=CCI&amp;mod=scoreboard2007"/>
    <hyperlink ref="C161" r:id="rId141" display="http://online.wsj.com/public/quotes/main.html?symbol=CLB&amp;mod=scoreboard2007"/>
    <hyperlink ref="C162" r:id="rId142" display="http://online.wsj.com/public/quotes/main.html?symbol=DNR&amp;mod=scoreboard2007"/>
    <hyperlink ref="C163" r:id="rId143" display="http://online.wsj.com/public/quotes/main.html?symbol=STLD&amp;mod=scoreboard2007"/>
    <hyperlink ref="C164" r:id="rId144" display="http://online.wsj.com/public/quotes/main.html?symbol=HK&amp;mod=scoreboard2007"/>
    <hyperlink ref="C165" r:id="rId145" display="http://online.wsj.com/public/quotes/main.html?symbol=FTO&amp;mod=scoreboard2007"/>
    <hyperlink ref="C166" r:id="rId146" display="http://online.wsj.com/public/quotes/main.html?symbol=CMI&amp;mod=scoreboard2007"/>
    <hyperlink ref="C167" r:id="rId147" display="http://online.wsj.com/public/quotes/main.html?symbol=HOC&amp;mod=scoreboard2007"/>
    <hyperlink ref="C168" r:id="rId148" display="http://online.wsj.com/public/quotes/main.html?symbol=X&amp;mod=scoreboard2007"/>
    <hyperlink ref="C169" r:id="rId149" display="http://online.wsj.com/public/quotes/main.html?symbol=TWTC&amp;mod=scoreboard2007"/>
    <hyperlink ref="C170" r:id="rId150" display="http://online.wsj.com/public/quotes/main.html?symbol=WYNN&amp;mod=scoreboard2007"/>
    <hyperlink ref="C171" r:id="rId151" display="http://online.wsj.com/public/quotes/main.html?symbol=ONXX&amp;mod=scoreboard2007"/>
    <hyperlink ref="C172" r:id="rId152" display="http://online.wsj.com/public/quotes/main.html?symbol=BTU&amp;mod=scoreboard2007"/>
    <hyperlink ref="C173" r:id="rId153" display="http://online.wsj.com/public/quotes/main.html?symbol=URBN&amp;mod=scoreboard2007"/>
    <hyperlink ref="C179" r:id="rId154" display="http://online.wsj.com/public/quotes/main.html?symbol=HANS&amp;mod=scoreboard2007"/>
    <hyperlink ref="C180" r:id="rId155" display="http://online.wsj.com/public/quotes/main.html?symbol=CELG&amp;mod=scoreboard2007"/>
    <hyperlink ref="C181" r:id="rId156" display="http://online.wsj.com/public/quotes/main.html?symbol=AAPL&amp;mod=scoreboard2007"/>
    <hyperlink ref="C182" r:id="rId157" display="http://online.wsj.com/public/quotes/main.html?symbol=BLUD&amp;mod=scoreboard2007"/>
    <hyperlink ref="C183" r:id="rId158" display="http://online.wsj.com/public/quotes/main.html?symbol=PCU&amp;mod=scoreboard2007"/>
    <hyperlink ref="C184" r:id="rId159" display="http://online.wsj.com/public/quotes/main.html?symbol=HWAY&amp;mod=scoreboard2007"/>
    <hyperlink ref="C185" r:id="rId160" display="http://online.wsj.com/public/quotes/main.html?symbol=PENN&amp;mod=scoreboard2007"/>
    <hyperlink ref="C186" r:id="rId161" display="http://online.wsj.com/public/quotes/main.html?symbol=NVR&amp;mod=scoreboard2007"/>
    <hyperlink ref="C187" r:id="rId162" display="http://online.wsj.com/public/quotes/main.html?symbol=ANSS&amp;mod=scoreboard2007"/>
    <hyperlink ref="C188" r:id="rId163" display="http://online.wsj.com/public/quotes/main.html?symbol=FTO&amp;mod=scoreboard2007"/>
    <hyperlink ref="C189" r:id="rId164" display="http://online.wsj.com/public/quotes/main.html?symbol=XTO&amp;mod=scoreboard2007"/>
    <hyperlink ref="C190" r:id="rId165" display="http://online.wsj.com/public/quotes/main.html?symbol=MOGN&amp;mod=scoreboard2007"/>
    <hyperlink ref="C191" r:id="rId166" display="http://online.wsj.com/public/quotes/main.html?symbol=ESRX&amp;mod=scoreboard2007"/>
    <hyperlink ref="C192" r:id="rId167" display="http://online.wsj.com/public/quotes/main.html?symbol=GILD&amp;mod=scoreboard2007"/>
    <hyperlink ref="C193" r:id="rId168" display="http://online.wsj.com/public/quotes/main.html?symbol=HOC&amp;mod=scoreboard2007"/>
    <hyperlink ref="C194" r:id="rId169" display="http://online.wsj.com/public/quotes/main.html?symbol=SWN&amp;mod=scoreboard2007"/>
    <hyperlink ref="C195" r:id="rId170" display="http://online.wsj.com/public/quotes/main.html?symbol=DISH&amp;mod=scoreboard2007"/>
    <hyperlink ref="C196" r:id="rId171" display="http://online.wsj.com/public/quotes/main.html?symbol=AMZN&amp;mod=scoreboard2007"/>
    <hyperlink ref="C197" r:id="rId172" display="http://online.wsj.com/public/quotes/main.html?symbol=WMS&amp;mod=scoreboard2007"/>
    <hyperlink ref="C198" r:id="rId173" display="http://online.wsj.com/public/quotes/main.html?symbol=LH&amp;mod=scoreboard2007"/>
    <hyperlink ref="C199" r:id="rId174" display="http://online.wsj.com/public/quotes/main.html?symbol=OSK&amp;mod=scoreboard2007"/>
    <hyperlink ref="C200" r:id="rId175" display="http://online.wsj.com/public/quotes/main.html?symbol=SRCL&amp;mod=scoreboard2007"/>
    <hyperlink ref="C201" r:id="rId176" display="http://online.wsj.com/public/quotes/main.html?symbol=KSU&amp;mod=scoreboard2007"/>
    <hyperlink ref="C202" r:id="rId177" display="http://online.wsj.com/public/quotes/main.html?symbol=JEC&amp;mod=scoreboard2007"/>
    <hyperlink ref="C203" r:id="rId178" display="http://online.wsj.com/public/quotes/main.html?symbol=RMD&amp;mod=scoreboard2007"/>
    <hyperlink ref="C204" r:id="rId179" display="http://online.wsj.com/public/quotes/main.html?symbol=CPRT&amp;mod=scoreboard2007"/>
    <hyperlink ref="C205" r:id="rId180" display="http://online.wsj.com/public/quotes/main.html?symbol=SGMS&amp;mod=scoreboard2007"/>
    <hyperlink ref="C206" r:id="rId181" display="http://online.wsj.com/public/quotes/main.html?symbol=BBY&amp;mod=scoreboard2007"/>
    <hyperlink ref="C207" r:id="rId182" display="http://online.wsj.com/public/quotes/main.html?symbol=QCOM&amp;mod=scoreboard2007"/>
    <hyperlink ref="C208" r:id="rId183" display="http://online.wsj.com/public/quotes/main.html?symbol=DGX&amp;mod=scoreboard2007"/>
    <hyperlink ref="C209" r:id="rId184" display="http://online.wsj.com/public/quotes/main.html?symbol=LSTR&amp;mod=scoreboard2007"/>
    <hyperlink ref="C210" r:id="rId185" display="http://online.wsj.com/public/quotes/main.html?symbol=AEO&amp;mod=scoreboard2007"/>
    <hyperlink ref="C211" r:id="rId186" display="http://online.wsj.com/public/quotes/main.html?symbol=FLIR&amp;mod=scoreboard2007"/>
    <hyperlink ref="C212" r:id="rId187" display="http://online.wsj.com/public/quotes/main.html?symbol=URBN&amp;mod=scoreboard2007"/>
    <hyperlink ref="C213" r:id="rId188" display="http://online.wsj.com/public/quotes/main.html?symbol=BYI&amp;mod=scoreboard2007"/>
    <hyperlink ref="C214" r:id="rId189" display="http://online.wsj.com/public/quotes/main.html?symbol=NUAN&amp;mod=scoreboard2007"/>
    <hyperlink ref="C215" r:id="rId190" display="http://online.wsj.com/public/quotes/main.html?symbol=VMSI&amp;mod=scoreboard2007"/>
    <hyperlink ref="C216" r:id="rId191" display="http://online.wsj.com/public/quotes/main.html?symbol=ATU&amp;mod=scoreboard2007"/>
    <hyperlink ref="C217" r:id="rId192" display="http://online.wsj.com/public/quotes/main.html?symbol=FCN&amp;mod=scoreboard2007"/>
    <hyperlink ref="C218" r:id="rId193" display="http://online.wsj.com/public/quotes/main.html?symbol=GES&amp;mod=scoreboard2007"/>
    <hyperlink ref="C219" r:id="rId194" display="http://online.wsj.com/public/quotes/main.html?symbol=EV&amp;mod=scoreboard2007"/>
    <hyperlink ref="C220" r:id="rId195" display="http://online.wsj.com/public/quotes/main.html?symbol=PPDI&amp;mod=scoreboard2007"/>
    <hyperlink ref="C221" r:id="rId196" display="http://online.wsj.com/public/quotes/main.html?symbol=GLYT&amp;mod=scoreboard2007"/>
    <hyperlink ref="C222" r:id="rId197" display="http://online.wsj.com/public/quotes/main.html?symbol=AMTD&amp;mod=scoreboard2007"/>
    <hyperlink ref="C223" r:id="rId198" display="http://online.wsj.com/public/quotes/main.html?symbol=CHRW&amp;mod=scoreboard2007"/>
    <hyperlink ref="C224" r:id="rId199" display="http://online.wsj.com/public/quotes/main.html?symbol=CLF&amp;mod=scoreboard2007"/>
    <hyperlink ref="C225" r:id="rId200" display="http://online.wsj.com/public/quotes/main.html?symbol=IMCL&amp;mod=scoreboard2007"/>
    <hyperlink ref="C226" r:id="rId201" display="http://online.wsj.com/public/quotes/main.html?symbol=PLCM&amp;mod=scoreboard2007"/>
    <hyperlink ref="C227" r:id="rId202" display="http://online.wsj.com/public/quotes/main.html?symbol=ATVI&amp;mod=scoreboard2007"/>
    <hyperlink ref="C228" r:id="rId203" display="http://online.wsj.com/public/quotes/main.html?symbol=BIIB&amp;mod=scoreboard2007"/>
  </hyperlinks>
  <printOptions/>
  <pageMargins left="0.75" right="0.75" top="1" bottom="1" header="0.5" footer="0.5"/>
  <pageSetup horizontalDpi="1200" verticalDpi="1200" orientation="portrait" r:id="rId205"/>
  <drawing r:id="rId20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3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C8" sqref="C8"/>
    </sheetView>
  </sheetViews>
  <sheetFormatPr defaultColWidth="9.140625" defaultRowHeight="12.75"/>
  <cols>
    <col min="1" max="1" width="34.140625" style="13" customWidth="1"/>
    <col min="2" max="40" width="9.140625" style="13" customWidth="1"/>
    <col min="41" max="41" width="12.00390625" style="13" bestFit="1" customWidth="1"/>
    <col min="42" max="16384" width="9.140625" style="13" customWidth="1"/>
  </cols>
  <sheetData>
    <row r="1" spans="14:40" ht="15.75">
      <c r="N1" s="13">
        <v>93.73</v>
      </c>
      <c r="P1" s="13">
        <v>1</v>
      </c>
      <c r="Q1" s="13">
        <v>2</v>
      </c>
      <c r="R1" s="13">
        <v>3</v>
      </c>
      <c r="S1" s="13">
        <v>4</v>
      </c>
      <c r="V1" s="13">
        <f>$P$1*25/1</f>
        <v>25</v>
      </c>
      <c r="W1" s="13">
        <f>$Q$1*25/1</f>
        <v>50</v>
      </c>
      <c r="X1" s="13">
        <f>$R$1*25/1</f>
        <v>75</v>
      </c>
      <c r="Y1" s="13">
        <f>$S$1*25/1</f>
        <v>100</v>
      </c>
      <c r="Z1" s="13">
        <f aca="true" t="shared" si="0" ref="Z1:Z21">SUM(V1:Y1)</f>
        <v>250</v>
      </c>
      <c r="AC1" s="13" t="s">
        <v>443</v>
      </c>
      <c r="AD1" s="13" t="s">
        <v>444</v>
      </c>
      <c r="AE1" s="13" t="s">
        <v>445</v>
      </c>
      <c r="AF1" s="14" t="s">
        <v>446</v>
      </c>
      <c r="AG1" s="13">
        <f>AG2*25/1</f>
        <v>100</v>
      </c>
      <c r="AH1" s="13">
        <f>$AH$2*25/1</f>
        <v>75</v>
      </c>
      <c r="AI1" s="13">
        <f>$AI$2*25/1</f>
        <v>50</v>
      </c>
      <c r="AJ1" s="13">
        <f>$AJ$2*25/1</f>
        <v>25</v>
      </c>
      <c r="AK1" s="13">
        <f aca="true" t="shared" si="1" ref="AK1:AK21">SUM(AG1:AJ1)</f>
        <v>250</v>
      </c>
      <c r="AN1" s="13" t="s">
        <v>459</v>
      </c>
    </row>
    <row r="2" spans="10:38" ht="15.75">
      <c r="J2" s="13" t="s">
        <v>447</v>
      </c>
      <c r="K2" s="13" t="s">
        <v>448</v>
      </c>
      <c r="L2" s="13" t="s">
        <v>449</v>
      </c>
      <c r="N2" s="13" t="s">
        <v>450</v>
      </c>
      <c r="P2" s="13" t="s">
        <v>451</v>
      </c>
      <c r="Q2" s="13" t="s">
        <v>452</v>
      </c>
      <c r="R2" s="13" t="s">
        <v>453</v>
      </c>
      <c r="S2" s="13" t="s">
        <v>454</v>
      </c>
      <c r="T2" s="13" t="s">
        <v>455</v>
      </c>
      <c r="V2" s="13">
        <f>$P$1*25/25</f>
        <v>1</v>
      </c>
      <c r="W2" s="13">
        <f>$Q$1*25/25</f>
        <v>2</v>
      </c>
      <c r="X2" s="13">
        <f>$R$1*25/25</f>
        <v>3</v>
      </c>
      <c r="Y2" s="13">
        <f>$S$1*25/25</f>
        <v>4</v>
      </c>
      <c r="Z2" s="13">
        <f t="shared" si="0"/>
        <v>10</v>
      </c>
      <c r="AA2" s="13" t="s">
        <v>456</v>
      </c>
      <c r="AF2" s="14"/>
      <c r="AG2" s="13">
        <v>4</v>
      </c>
      <c r="AH2" s="13">
        <v>3</v>
      </c>
      <c r="AI2" s="13">
        <v>2</v>
      </c>
      <c r="AJ2" s="13">
        <v>1</v>
      </c>
      <c r="AK2" s="13">
        <f t="shared" si="1"/>
        <v>10</v>
      </c>
      <c r="AL2" s="13" t="s">
        <v>456</v>
      </c>
    </row>
    <row r="3" spans="1:42" ht="15.75">
      <c r="A3" s="15" t="s">
        <v>24</v>
      </c>
      <c r="B3" s="16" t="s">
        <v>25</v>
      </c>
      <c r="C3" s="17" t="s">
        <v>26</v>
      </c>
      <c r="D3" s="13">
        <v>1</v>
      </c>
      <c r="E3" s="13">
        <v>3</v>
      </c>
      <c r="F3" s="13">
        <v>5</v>
      </c>
      <c r="H3" s="13">
        <v>2</v>
      </c>
      <c r="J3" s="13">
        <v>53.48</v>
      </c>
      <c r="K3" s="13">
        <v>45</v>
      </c>
      <c r="L3" s="13">
        <v>17.01</v>
      </c>
      <c r="M3" s="13">
        <f aca="true" t="shared" si="2" ref="M3:M21">1-(K3-L3)/(J3-L3)</f>
        <v>0.23251987935289276</v>
      </c>
      <c r="N3" s="13">
        <v>24.31</v>
      </c>
      <c r="O3" s="13">
        <f aca="true" t="shared" si="3" ref="O3:O21">1-10*N3/$N$1</f>
        <v>-1.5936199722607487</v>
      </c>
      <c r="P3" s="13">
        <v>5</v>
      </c>
      <c r="Q3" s="13">
        <v>15</v>
      </c>
      <c r="R3" s="13">
        <v>5</v>
      </c>
      <c r="S3" s="13" t="s">
        <v>457</v>
      </c>
      <c r="T3" s="13">
        <v>0</v>
      </c>
      <c r="V3" s="13">
        <f>IF($P3&lt;&gt;" ",$P$1*25/$P3,0)</f>
        <v>5</v>
      </c>
      <c r="W3" s="13">
        <f>IF($Q3&lt;&gt;" ",$Q$1*25/$Q3,0)</f>
        <v>3.3333333333333335</v>
      </c>
      <c r="X3" s="13">
        <f>IF($R3&lt;&gt;" ",$R$1*25/$R3,0)</f>
        <v>15</v>
      </c>
      <c r="Y3" s="13">
        <f>IF($S3&lt;&gt;" ",$S$1*25/$S3,0)</f>
        <v>0</v>
      </c>
      <c r="Z3" s="13">
        <f t="shared" si="0"/>
        <v>23.333333333333336</v>
      </c>
      <c r="AA3" s="13">
        <f aca="true" t="shared" si="4" ref="AA3:AA21">10*Z3/$Z$1</f>
        <v>0.9333333333333335</v>
      </c>
      <c r="AB3" s="13">
        <f aca="true" t="shared" si="5" ref="AB3:AB16">M3+O3+T3+AA3</f>
        <v>-0.4277667595745226</v>
      </c>
      <c r="AC3" s="18">
        <f aca="true" t="shared" si="6" ref="AC3:AC21">AB3*10</f>
        <v>-4.277667595745226</v>
      </c>
      <c r="AD3" s="18">
        <f aca="true" t="shared" si="7" ref="AD3:AD16">AM3*10</f>
        <v>0.3889990709214386</v>
      </c>
      <c r="AE3" s="18">
        <f aca="true" t="shared" si="8" ref="AE3:AE16">(AD3+AC3)/2</f>
        <v>-1.9443342624118936</v>
      </c>
      <c r="AF3" s="19">
        <v>8</v>
      </c>
      <c r="AG3" s="13">
        <f>IF($P3&lt;&gt;" ",$AG$2*25/$P3,0)</f>
        <v>20</v>
      </c>
      <c r="AH3" s="13">
        <f>IF($Q3&lt;&gt;" ",$AH$2*25/$Q3,0)</f>
        <v>5</v>
      </c>
      <c r="AI3" s="13">
        <f>IF($R3&lt;&gt;" ",$AI$2*25/$R3,0)</f>
        <v>10</v>
      </c>
      <c r="AJ3" s="13">
        <f>IF($S3&lt;&gt;" ",$AJ$2*25/$S3,0)</f>
        <v>0</v>
      </c>
      <c r="AK3" s="13">
        <f t="shared" si="1"/>
        <v>35</v>
      </c>
      <c r="AL3" s="13">
        <f aca="true" t="shared" si="9" ref="AL3:AL21">10*AK3/$Z$1</f>
        <v>1.4</v>
      </c>
      <c r="AM3" s="13">
        <f>M3+O3+T3+AL3</f>
        <v>0.03889990709214386</v>
      </c>
      <c r="AN3" s="23" t="s">
        <v>460</v>
      </c>
      <c r="AO3" s="13" t="s">
        <v>471</v>
      </c>
      <c r="AP3" s="13" t="s">
        <v>472</v>
      </c>
    </row>
    <row r="4" spans="1:39" ht="15.75">
      <c r="A4" s="15" t="s">
        <v>30</v>
      </c>
      <c r="B4" s="16" t="s">
        <v>31</v>
      </c>
      <c r="C4" s="17" t="s">
        <v>32</v>
      </c>
      <c r="D4" s="13">
        <v>1</v>
      </c>
      <c r="E4" s="13">
        <v>3</v>
      </c>
      <c r="F4" s="13">
        <v>5</v>
      </c>
      <c r="H4" s="13">
        <v>2</v>
      </c>
      <c r="J4" s="13">
        <v>359.59</v>
      </c>
      <c r="K4" s="13">
        <v>348.5</v>
      </c>
      <c r="L4" s="13">
        <v>343.16</v>
      </c>
      <c r="M4" s="13">
        <f t="shared" si="2"/>
        <v>0.6749847839318326</v>
      </c>
      <c r="N4" s="13">
        <v>93.73</v>
      </c>
      <c r="O4" s="13">
        <f t="shared" si="3"/>
        <v>-9</v>
      </c>
      <c r="P4" s="13">
        <v>7</v>
      </c>
      <c r="Q4" s="13">
        <v>5</v>
      </c>
      <c r="R4" s="13">
        <v>7</v>
      </c>
      <c r="S4" s="13" t="s">
        <v>457</v>
      </c>
      <c r="T4" s="13">
        <v>0</v>
      </c>
      <c r="V4" s="13">
        <f aca="true" t="shared" si="10" ref="V4:V21">IF($P4&lt;&gt;" ",$P$1*25/$P4,0)</f>
        <v>3.5714285714285716</v>
      </c>
      <c r="W4" s="13">
        <f aca="true" t="shared" si="11" ref="W4:W20">IF($Q4&lt;&gt;" ",$Q$1*25/$Q4,0)</f>
        <v>10</v>
      </c>
      <c r="X4" s="13">
        <f aca="true" t="shared" si="12" ref="X4:X21">IF($R4&lt;&gt;" ",$R$1*25/$R4,0)</f>
        <v>10.714285714285714</v>
      </c>
      <c r="Y4" s="13">
        <f aca="true" t="shared" si="13" ref="Y4:Y20">IF($S4&lt;&gt;" ",$S$1*25/$S4,0)</f>
        <v>0</v>
      </c>
      <c r="Z4" s="13">
        <f t="shared" si="0"/>
        <v>24.285714285714285</v>
      </c>
      <c r="AA4" s="13">
        <f t="shared" si="4"/>
        <v>0.9714285714285713</v>
      </c>
      <c r="AB4" s="13">
        <f t="shared" si="5"/>
        <v>-7.353586644639595</v>
      </c>
      <c r="AC4" s="18">
        <f t="shared" si="6"/>
        <v>-73.53586644639594</v>
      </c>
      <c r="AD4" s="18">
        <f t="shared" si="7"/>
        <v>-68.6787235892531</v>
      </c>
      <c r="AE4" s="18">
        <f t="shared" si="8"/>
        <v>-71.10729501782453</v>
      </c>
      <c r="AF4" s="19" t="s">
        <v>457</v>
      </c>
      <c r="AG4" s="13">
        <f aca="true" t="shared" si="14" ref="AG4:AG21">IF($P4&lt;&gt;" ",$AG$2*25/$P4,0)</f>
        <v>14.285714285714286</v>
      </c>
      <c r="AH4" s="13">
        <f aca="true" t="shared" si="15" ref="AH4:AH20">IF($Q4&lt;&gt;" ",$AH$2*25/$Q4,0)</f>
        <v>15</v>
      </c>
      <c r="AI4" s="13">
        <f aca="true" t="shared" si="16" ref="AI4:AI21">IF($R4&lt;&gt;" ",$AI$2*25/$R4,0)</f>
        <v>7.142857142857143</v>
      </c>
      <c r="AJ4" s="13">
        <f aca="true" t="shared" si="17" ref="AJ4:AJ21">IF($S4&lt;&gt;" ",$AJ$2*25/$S4,0)</f>
        <v>0</v>
      </c>
      <c r="AK4" s="13">
        <f t="shared" si="1"/>
        <v>36.42857142857143</v>
      </c>
      <c r="AL4" s="13">
        <f t="shared" si="9"/>
        <v>1.4571428571428573</v>
      </c>
      <c r="AM4" s="13">
        <f aca="true" t="shared" si="18" ref="AM4:AM21">M4+O4+T4+AL4</f>
        <v>-6.867872358925309</v>
      </c>
    </row>
    <row r="5" spans="1:39" ht="15.75">
      <c r="A5" s="15" t="s">
        <v>42</v>
      </c>
      <c r="B5" s="16" t="s">
        <v>43</v>
      </c>
      <c r="C5" s="17" t="s">
        <v>44</v>
      </c>
      <c r="D5" s="13">
        <v>1</v>
      </c>
      <c r="E5" s="13">
        <v>3</v>
      </c>
      <c r="G5" s="13">
        <v>10</v>
      </c>
      <c r="H5" s="13">
        <v>3</v>
      </c>
      <c r="J5" s="13">
        <v>52.83</v>
      </c>
      <c r="K5" s="13">
        <v>34.34</v>
      </c>
      <c r="L5" s="13">
        <v>30.12</v>
      </c>
      <c r="M5" s="13">
        <f t="shared" si="2"/>
        <v>0.8141787758696608</v>
      </c>
      <c r="N5" s="13">
        <v>25.73</v>
      </c>
      <c r="O5" s="13">
        <f t="shared" si="3"/>
        <v>-1.745118958711192</v>
      </c>
      <c r="P5" s="13">
        <v>11</v>
      </c>
      <c r="Q5" s="13">
        <v>45</v>
      </c>
      <c r="R5" s="13" t="s">
        <v>457</v>
      </c>
      <c r="S5" s="13">
        <v>35</v>
      </c>
      <c r="T5" s="13">
        <v>0</v>
      </c>
      <c r="V5" s="13">
        <f t="shared" si="10"/>
        <v>2.272727272727273</v>
      </c>
      <c r="W5" s="13">
        <f t="shared" si="11"/>
        <v>1.1111111111111112</v>
      </c>
      <c r="X5" s="13">
        <f t="shared" si="12"/>
        <v>0</v>
      </c>
      <c r="Y5" s="13">
        <f t="shared" si="13"/>
        <v>2.857142857142857</v>
      </c>
      <c r="Z5" s="13">
        <f t="shared" si="0"/>
        <v>6.240981240981242</v>
      </c>
      <c r="AA5" s="13">
        <f t="shared" si="4"/>
        <v>0.24963924963924966</v>
      </c>
      <c r="AB5" s="13">
        <f t="shared" si="5"/>
        <v>-0.6813009332022815</v>
      </c>
      <c r="AC5" s="18">
        <f t="shared" si="6"/>
        <v>-6.813009332022815</v>
      </c>
      <c r="AD5" s="18">
        <f t="shared" si="7"/>
        <v>-4.7206572396707225</v>
      </c>
      <c r="AE5" s="18">
        <f t="shared" si="8"/>
        <v>-5.766833285846769</v>
      </c>
      <c r="AF5" s="19">
        <v>11</v>
      </c>
      <c r="AG5" s="13">
        <f t="shared" si="14"/>
        <v>9.090909090909092</v>
      </c>
      <c r="AH5" s="13">
        <f t="shared" si="15"/>
        <v>1.6666666666666667</v>
      </c>
      <c r="AI5" s="13">
        <f t="shared" si="16"/>
        <v>0</v>
      </c>
      <c r="AJ5" s="13">
        <f t="shared" si="17"/>
        <v>0.7142857142857143</v>
      </c>
      <c r="AK5" s="13">
        <f t="shared" si="1"/>
        <v>11.471861471861471</v>
      </c>
      <c r="AL5" s="13">
        <f t="shared" si="9"/>
        <v>0.4588744588744589</v>
      </c>
      <c r="AM5" s="13">
        <f t="shared" si="18"/>
        <v>-0.47206572396707225</v>
      </c>
    </row>
    <row r="6" spans="1:42" ht="15.75">
      <c r="A6" s="20" t="s">
        <v>63</v>
      </c>
      <c r="B6" s="21" t="s">
        <v>64</v>
      </c>
      <c r="C6" s="22" t="s">
        <v>65</v>
      </c>
      <c r="D6" s="13">
        <v>1</v>
      </c>
      <c r="E6" s="13">
        <v>3</v>
      </c>
      <c r="F6" s="13">
        <v>5</v>
      </c>
      <c r="G6" s="13">
        <v>10</v>
      </c>
      <c r="H6" s="13">
        <v>1</v>
      </c>
      <c r="J6" s="13">
        <v>202.96</v>
      </c>
      <c r="K6" s="13">
        <v>186.66</v>
      </c>
      <c r="L6" s="13">
        <v>153.35</v>
      </c>
      <c r="M6" s="13">
        <f t="shared" si="2"/>
        <v>0.3285627897601291</v>
      </c>
      <c r="N6" s="13">
        <v>33.77</v>
      </c>
      <c r="O6" s="13">
        <f t="shared" si="3"/>
        <v>-2.602901952416516</v>
      </c>
      <c r="P6" s="13">
        <v>16</v>
      </c>
      <c r="Q6" s="13">
        <v>9</v>
      </c>
      <c r="R6" s="13">
        <v>6</v>
      </c>
      <c r="S6" s="13">
        <v>3</v>
      </c>
      <c r="T6" s="13">
        <v>0</v>
      </c>
      <c r="V6" s="13">
        <f t="shared" si="10"/>
        <v>1.5625</v>
      </c>
      <c r="W6" s="13">
        <f t="shared" si="11"/>
        <v>5.555555555555555</v>
      </c>
      <c r="X6" s="13">
        <f t="shared" si="12"/>
        <v>12.5</v>
      </c>
      <c r="Y6" s="13">
        <f t="shared" si="13"/>
        <v>33.333333333333336</v>
      </c>
      <c r="Z6" s="13">
        <f t="shared" si="0"/>
        <v>52.95138888888889</v>
      </c>
      <c r="AA6" s="13">
        <f t="shared" si="4"/>
        <v>2.118055555555556</v>
      </c>
      <c r="AB6" s="13">
        <f t="shared" si="5"/>
        <v>-0.1562836071008311</v>
      </c>
      <c r="AC6" s="18">
        <f t="shared" si="6"/>
        <v>-1.5628360710083111</v>
      </c>
      <c r="AD6" s="18">
        <f t="shared" si="7"/>
        <v>-10.24339162656387</v>
      </c>
      <c r="AE6" s="18">
        <f t="shared" si="8"/>
        <v>-5.903113848786091</v>
      </c>
      <c r="AF6" s="19">
        <v>10</v>
      </c>
      <c r="AG6" s="13">
        <f t="shared" si="14"/>
        <v>6.25</v>
      </c>
      <c r="AH6" s="13">
        <f t="shared" si="15"/>
        <v>8.333333333333334</v>
      </c>
      <c r="AI6" s="13">
        <f t="shared" si="16"/>
        <v>8.333333333333334</v>
      </c>
      <c r="AJ6" s="13">
        <f t="shared" si="17"/>
        <v>8.333333333333334</v>
      </c>
      <c r="AK6" s="13">
        <f t="shared" si="1"/>
        <v>31.25</v>
      </c>
      <c r="AL6" s="13">
        <f t="shared" si="9"/>
        <v>1.25</v>
      </c>
      <c r="AM6" s="13">
        <f t="shared" si="18"/>
        <v>-1.024339162656387</v>
      </c>
      <c r="AN6" s="23" t="s">
        <v>462</v>
      </c>
      <c r="AO6" s="13" t="s">
        <v>463</v>
      </c>
      <c r="AP6" s="13" t="s">
        <v>464</v>
      </c>
    </row>
    <row r="7" spans="1:42" ht="15.75">
      <c r="A7" s="15" t="s">
        <v>66</v>
      </c>
      <c r="B7" s="16" t="s">
        <v>67</v>
      </c>
      <c r="C7" s="17" t="s">
        <v>68</v>
      </c>
      <c r="D7" s="13">
        <v>1</v>
      </c>
      <c r="E7" s="13">
        <v>3</v>
      </c>
      <c r="F7" s="13">
        <v>5</v>
      </c>
      <c r="H7" s="13">
        <v>2</v>
      </c>
      <c r="J7" s="13">
        <v>63.01</v>
      </c>
      <c r="K7" s="13">
        <v>59.09</v>
      </c>
      <c r="L7" s="13">
        <v>25.41</v>
      </c>
      <c r="M7" s="13">
        <f t="shared" si="2"/>
        <v>0.10425531914893582</v>
      </c>
      <c r="N7" s="13">
        <v>22.37</v>
      </c>
      <c r="O7" s="13">
        <f t="shared" si="3"/>
        <v>-1.3866424837298625</v>
      </c>
      <c r="P7" s="13">
        <v>19</v>
      </c>
      <c r="Q7" s="13">
        <v>3</v>
      </c>
      <c r="R7" s="13">
        <v>4</v>
      </c>
      <c r="S7" s="13" t="s">
        <v>457</v>
      </c>
      <c r="T7" s="13">
        <v>0</v>
      </c>
      <c r="V7" s="13">
        <f t="shared" si="10"/>
        <v>1.3157894736842106</v>
      </c>
      <c r="W7" s="13">
        <f t="shared" si="11"/>
        <v>16.666666666666668</v>
      </c>
      <c r="X7" s="13">
        <f t="shared" si="12"/>
        <v>18.75</v>
      </c>
      <c r="Y7" s="13">
        <f t="shared" si="13"/>
        <v>0</v>
      </c>
      <c r="Z7" s="13">
        <f t="shared" si="0"/>
        <v>36.73245614035088</v>
      </c>
      <c r="AA7" s="13">
        <f t="shared" si="4"/>
        <v>1.469298245614035</v>
      </c>
      <c r="AB7" s="13">
        <f t="shared" si="5"/>
        <v>0.1869110810331085</v>
      </c>
      <c r="AC7" s="18">
        <f t="shared" si="6"/>
        <v>1.869110810331085</v>
      </c>
      <c r="AD7" s="18">
        <f t="shared" si="7"/>
        <v>4.28139151208547</v>
      </c>
      <c r="AE7" s="18">
        <f t="shared" si="8"/>
        <v>3.0752511612082776</v>
      </c>
      <c r="AF7" s="19">
        <v>7</v>
      </c>
      <c r="AG7" s="13">
        <f t="shared" si="14"/>
        <v>5.2631578947368425</v>
      </c>
      <c r="AH7" s="13">
        <f t="shared" si="15"/>
        <v>25</v>
      </c>
      <c r="AI7" s="13">
        <f t="shared" si="16"/>
        <v>12.5</v>
      </c>
      <c r="AJ7" s="13">
        <f t="shared" si="17"/>
        <v>0</v>
      </c>
      <c r="AK7" s="13">
        <f t="shared" si="1"/>
        <v>42.76315789473684</v>
      </c>
      <c r="AL7" s="13">
        <f t="shared" si="9"/>
        <v>1.7105263157894737</v>
      </c>
      <c r="AM7" s="13">
        <f t="shared" si="18"/>
        <v>0.42813915120854706</v>
      </c>
      <c r="AN7" s="23" t="s">
        <v>461</v>
      </c>
      <c r="AO7" s="13" t="s">
        <v>485</v>
      </c>
      <c r="AP7" s="13" t="s">
        <v>486</v>
      </c>
    </row>
    <row r="8" spans="1:46" ht="15.75">
      <c r="A8" s="15" t="s">
        <v>72</v>
      </c>
      <c r="B8" s="16" t="s">
        <v>73</v>
      </c>
      <c r="C8" s="17" t="s">
        <v>74</v>
      </c>
      <c r="D8" s="13">
        <v>1</v>
      </c>
      <c r="E8" s="13">
        <v>3</v>
      </c>
      <c r="F8" s="13">
        <v>5</v>
      </c>
      <c r="H8" s="13">
        <v>2</v>
      </c>
      <c r="J8" s="13">
        <v>96.08</v>
      </c>
      <c r="K8" s="13">
        <v>73.85</v>
      </c>
      <c r="L8" s="13">
        <v>71.97</v>
      </c>
      <c r="M8" s="13">
        <f t="shared" si="2"/>
        <v>0.9220240564081296</v>
      </c>
      <c r="N8" s="13">
        <v>20.75</v>
      </c>
      <c r="O8" s="13">
        <f t="shared" si="3"/>
        <v>-1.2138056118638643</v>
      </c>
      <c r="P8" s="13">
        <v>21</v>
      </c>
      <c r="Q8" s="13">
        <v>6</v>
      </c>
      <c r="R8" s="13">
        <v>33</v>
      </c>
      <c r="S8" s="13" t="s">
        <v>457</v>
      </c>
      <c r="T8" s="13">
        <v>0</v>
      </c>
      <c r="V8" s="13">
        <f t="shared" si="10"/>
        <v>1.1904761904761905</v>
      </c>
      <c r="W8" s="13">
        <f t="shared" si="11"/>
        <v>8.333333333333334</v>
      </c>
      <c r="X8" s="13">
        <f t="shared" si="12"/>
        <v>2.272727272727273</v>
      </c>
      <c r="Y8" s="13">
        <f t="shared" si="13"/>
        <v>0</v>
      </c>
      <c r="Z8" s="13">
        <f t="shared" si="0"/>
        <v>11.796536796536797</v>
      </c>
      <c r="AA8" s="13">
        <f t="shared" si="4"/>
        <v>0.47186147186147187</v>
      </c>
      <c r="AB8" s="13">
        <f t="shared" si="5"/>
        <v>0.18007991640573717</v>
      </c>
      <c r="AC8" s="18">
        <f t="shared" si="6"/>
        <v>1.8007991640573717</v>
      </c>
      <c r="AD8" s="18">
        <f t="shared" si="7"/>
        <v>4.593006956265164</v>
      </c>
      <c r="AE8" s="18">
        <f t="shared" si="8"/>
        <v>3.196903060161268</v>
      </c>
      <c r="AF8" s="19">
        <v>6</v>
      </c>
      <c r="AG8" s="13">
        <f t="shared" si="14"/>
        <v>4.761904761904762</v>
      </c>
      <c r="AH8" s="13">
        <f t="shared" si="15"/>
        <v>12.5</v>
      </c>
      <c r="AI8" s="13">
        <f t="shared" si="16"/>
        <v>1.5151515151515151</v>
      </c>
      <c r="AJ8" s="13">
        <f t="shared" si="17"/>
        <v>0</v>
      </c>
      <c r="AK8" s="13">
        <f t="shared" si="1"/>
        <v>18.77705627705628</v>
      </c>
      <c r="AL8" s="13">
        <f t="shared" si="9"/>
        <v>0.7510822510822511</v>
      </c>
      <c r="AM8" s="13">
        <f t="shared" si="18"/>
        <v>0.45930069562651643</v>
      </c>
      <c r="AN8" s="23" t="s">
        <v>466</v>
      </c>
      <c r="AO8" s="13" t="s">
        <v>465</v>
      </c>
      <c r="AP8" s="13" t="s">
        <v>467</v>
      </c>
      <c r="AQ8" s="13" t="s">
        <v>468</v>
      </c>
      <c r="AR8" s="13" t="s">
        <v>469</v>
      </c>
      <c r="AS8" s="13" t="s">
        <v>470</v>
      </c>
      <c r="AT8" s="13" t="s">
        <v>471</v>
      </c>
    </row>
    <row r="9" spans="1:39" ht="15.75">
      <c r="A9" s="20" t="s">
        <v>75</v>
      </c>
      <c r="B9" s="21" t="s">
        <v>76</v>
      </c>
      <c r="C9" s="22" t="s">
        <v>77</v>
      </c>
      <c r="D9" s="13">
        <v>1</v>
      </c>
      <c r="E9" s="13">
        <v>3</v>
      </c>
      <c r="F9" s="13">
        <v>5</v>
      </c>
      <c r="H9" s="13">
        <v>2</v>
      </c>
      <c r="J9" s="13">
        <v>63.77</v>
      </c>
      <c r="K9" s="13">
        <v>57.04</v>
      </c>
      <c r="L9" s="13">
        <v>32.31</v>
      </c>
      <c r="M9" s="13">
        <f t="shared" si="2"/>
        <v>0.21392244119516857</v>
      </c>
      <c r="N9" s="13">
        <v>32.53</v>
      </c>
      <c r="O9" s="13">
        <f t="shared" si="3"/>
        <v>-2.4706070628400725</v>
      </c>
      <c r="P9" s="13">
        <v>22</v>
      </c>
      <c r="Q9" s="13">
        <v>13</v>
      </c>
      <c r="R9" s="13">
        <v>28</v>
      </c>
      <c r="S9" s="13" t="s">
        <v>457</v>
      </c>
      <c r="T9" s="13">
        <v>0</v>
      </c>
      <c r="V9" s="13">
        <f t="shared" si="10"/>
        <v>1.1363636363636365</v>
      </c>
      <c r="W9" s="13">
        <f t="shared" si="11"/>
        <v>3.8461538461538463</v>
      </c>
      <c r="X9" s="13">
        <f t="shared" si="12"/>
        <v>2.6785714285714284</v>
      </c>
      <c r="Y9" s="13">
        <f t="shared" si="13"/>
        <v>0</v>
      </c>
      <c r="Z9" s="13">
        <f t="shared" si="0"/>
        <v>7.66108891108891</v>
      </c>
      <c r="AA9" s="13">
        <f t="shared" si="4"/>
        <v>0.3064435564435564</v>
      </c>
      <c r="AB9" s="13">
        <f t="shared" si="5"/>
        <v>-1.9502410652013475</v>
      </c>
      <c r="AC9" s="18">
        <f t="shared" si="6"/>
        <v>-19.502410652013474</v>
      </c>
      <c r="AD9" s="18">
        <f t="shared" si="7"/>
        <v>-17.726686376289198</v>
      </c>
      <c r="AE9" s="18">
        <f t="shared" si="8"/>
        <v>-18.614548514151338</v>
      </c>
      <c r="AF9" s="19" t="s">
        <v>457</v>
      </c>
      <c r="AG9" s="13">
        <f t="shared" si="14"/>
        <v>4.545454545454546</v>
      </c>
      <c r="AH9" s="13">
        <f t="shared" si="15"/>
        <v>5.769230769230769</v>
      </c>
      <c r="AI9" s="13">
        <f t="shared" si="16"/>
        <v>1.7857142857142858</v>
      </c>
      <c r="AJ9" s="13">
        <f t="shared" si="17"/>
        <v>0</v>
      </c>
      <c r="AK9" s="13">
        <f t="shared" si="1"/>
        <v>12.100399600399601</v>
      </c>
      <c r="AL9" s="13">
        <f t="shared" si="9"/>
        <v>0.48401598401598406</v>
      </c>
      <c r="AM9" s="13">
        <f t="shared" si="18"/>
        <v>-1.7726686376289198</v>
      </c>
    </row>
    <row r="10" spans="1:39" ht="15.75">
      <c r="A10" s="15" t="s">
        <v>102</v>
      </c>
      <c r="B10" s="16" t="s">
        <v>103</v>
      </c>
      <c r="C10" s="17" t="s">
        <v>104</v>
      </c>
      <c r="D10" s="13">
        <v>1</v>
      </c>
      <c r="E10" s="13">
        <v>3</v>
      </c>
      <c r="F10" s="13">
        <v>5</v>
      </c>
      <c r="H10" s="13">
        <v>2</v>
      </c>
      <c r="J10" s="13">
        <v>132.36</v>
      </c>
      <c r="K10" s="13">
        <v>127.34</v>
      </c>
      <c r="L10" s="13">
        <v>56.8</v>
      </c>
      <c r="M10" s="13">
        <f t="shared" si="2"/>
        <v>0.06643726839597686</v>
      </c>
      <c r="N10" s="13">
        <v>44.22</v>
      </c>
      <c r="O10" s="13">
        <f t="shared" si="3"/>
        <v>-3.7178064653792804</v>
      </c>
      <c r="P10" s="13">
        <v>31</v>
      </c>
      <c r="Q10" s="13">
        <v>30</v>
      </c>
      <c r="R10" s="13">
        <v>29</v>
      </c>
      <c r="S10" s="13" t="s">
        <v>457</v>
      </c>
      <c r="T10" s="13">
        <v>0.53</v>
      </c>
      <c r="V10" s="13">
        <f t="shared" si="10"/>
        <v>0.8064516129032258</v>
      </c>
      <c r="W10" s="13">
        <f t="shared" si="11"/>
        <v>1.6666666666666667</v>
      </c>
      <c r="X10" s="13">
        <f t="shared" si="12"/>
        <v>2.586206896551724</v>
      </c>
      <c r="Y10" s="13">
        <f t="shared" si="13"/>
        <v>0</v>
      </c>
      <c r="Z10" s="13">
        <f t="shared" si="0"/>
        <v>5.059325176121616</v>
      </c>
      <c r="AA10" s="13">
        <f t="shared" si="4"/>
        <v>0.20237300704486466</v>
      </c>
      <c r="AB10" s="13">
        <f t="shared" si="5"/>
        <v>-2.9189961899384382</v>
      </c>
      <c r="AC10" s="18">
        <f t="shared" si="6"/>
        <v>-29.189961899384382</v>
      </c>
      <c r="AD10" s="18">
        <f t="shared" si="7"/>
        <v>-28.233714216774075</v>
      </c>
      <c r="AE10" s="18">
        <f t="shared" si="8"/>
        <v>-28.71183805807923</v>
      </c>
      <c r="AF10" s="19" t="s">
        <v>457</v>
      </c>
      <c r="AG10" s="13">
        <f t="shared" si="14"/>
        <v>3.225806451612903</v>
      </c>
      <c r="AH10" s="13">
        <f t="shared" si="15"/>
        <v>2.5</v>
      </c>
      <c r="AI10" s="13">
        <f t="shared" si="16"/>
        <v>1.7241379310344827</v>
      </c>
      <c r="AJ10" s="13">
        <f t="shared" si="17"/>
        <v>0</v>
      </c>
      <c r="AK10" s="13">
        <f t="shared" si="1"/>
        <v>7.449944382647386</v>
      </c>
      <c r="AL10" s="13">
        <f t="shared" si="9"/>
        <v>0.29799777530589544</v>
      </c>
      <c r="AM10" s="13">
        <f t="shared" si="18"/>
        <v>-2.8233714216774075</v>
      </c>
    </row>
    <row r="11" spans="1:39" ht="15.75">
      <c r="A11" s="20" t="s">
        <v>105</v>
      </c>
      <c r="B11" s="21" t="s">
        <v>106</v>
      </c>
      <c r="C11" s="22" t="s">
        <v>107</v>
      </c>
      <c r="D11" s="13">
        <v>1</v>
      </c>
      <c r="E11" s="13">
        <v>3</v>
      </c>
      <c r="F11" s="13">
        <v>5</v>
      </c>
      <c r="H11" s="13">
        <v>2</v>
      </c>
      <c r="J11" s="13">
        <v>33.64</v>
      </c>
      <c r="K11" s="13">
        <v>31.5</v>
      </c>
      <c r="L11" s="13">
        <v>15.65</v>
      </c>
      <c r="M11" s="13">
        <f t="shared" si="2"/>
        <v>0.11895497498610352</v>
      </c>
      <c r="N11" s="13">
        <v>32.37</v>
      </c>
      <c r="O11" s="13">
        <f t="shared" si="3"/>
        <v>-2.453536754507628</v>
      </c>
      <c r="P11" s="13">
        <v>32</v>
      </c>
      <c r="Q11" s="13">
        <v>26</v>
      </c>
      <c r="R11" s="13">
        <v>39</v>
      </c>
      <c r="S11" s="13" t="s">
        <v>457</v>
      </c>
      <c r="T11" s="13">
        <v>0</v>
      </c>
      <c r="V11" s="13">
        <f t="shared" si="10"/>
        <v>0.78125</v>
      </c>
      <c r="W11" s="13">
        <f t="shared" si="11"/>
        <v>1.9230769230769231</v>
      </c>
      <c r="X11" s="13">
        <f t="shared" si="12"/>
        <v>1.9230769230769231</v>
      </c>
      <c r="Y11" s="13">
        <f t="shared" si="13"/>
        <v>0</v>
      </c>
      <c r="Z11" s="13">
        <f t="shared" si="0"/>
        <v>4.627403846153847</v>
      </c>
      <c r="AA11" s="13">
        <f t="shared" si="4"/>
        <v>0.18509615384615385</v>
      </c>
      <c r="AB11" s="13">
        <f t="shared" si="5"/>
        <v>-2.149485625675371</v>
      </c>
      <c r="AC11" s="18">
        <f t="shared" si="6"/>
        <v>-21.49485625675371</v>
      </c>
      <c r="AD11" s="18">
        <f t="shared" si="7"/>
        <v>-20.429151128548583</v>
      </c>
      <c r="AE11" s="18">
        <f t="shared" si="8"/>
        <v>-20.962003692651145</v>
      </c>
      <c r="AF11" s="19" t="s">
        <v>457</v>
      </c>
      <c r="AG11" s="13">
        <f t="shared" si="14"/>
        <v>3.125</v>
      </c>
      <c r="AH11" s="13">
        <f t="shared" si="15"/>
        <v>2.8846153846153846</v>
      </c>
      <c r="AI11" s="13">
        <f t="shared" si="16"/>
        <v>1.2820512820512822</v>
      </c>
      <c r="AJ11" s="13">
        <f t="shared" si="17"/>
        <v>0</v>
      </c>
      <c r="AK11" s="13">
        <f t="shared" si="1"/>
        <v>7.291666666666667</v>
      </c>
      <c r="AL11" s="13">
        <f t="shared" si="9"/>
        <v>0.2916666666666667</v>
      </c>
      <c r="AM11" s="13">
        <f t="shared" si="18"/>
        <v>-2.042915112854858</v>
      </c>
    </row>
    <row r="12" spans="1:43" ht="15.75">
      <c r="A12" s="20" t="s">
        <v>111</v>
      </c>
      <c r="B12" s="21" t="s">
        <v>112</v>
      </c>
      <c r="C12" s="22" t="s">
        <v>113</v>
      </c>
      <c r="D12" s="13">
        <v>1</v>
      </c>
      <c r="E12" s="13">
        <v>3</v>
      </c>
      <c r="F12" s="13">
        <v>5</v>
      </c>
      <c r="G12" s="13">
        <v>10</v>
      </c>
      <c r="H12" s="13">
        <v>1</v>
      </c>
      <c r="J12" s="13">
        <v>143.25</v>
      </c>
      <c r="K12" s="13">
        <v>118.61</v>
      </c>
      <c r="L12" s="13">
        <v>73.25</v>
      </c>
      <c r="M12" s="13">
        <f t="shared" si="2"/>
        <v>0.352</v>
      </c>
      <c r="N12" s="13">
        <v>16.09</v>
      </c>
      <c r="O12" s="13">
        <f t="shared" si="3"/>
        <v>-0.7166328816814254</v>
      </c>
      <c r="P12" s="13">
        <v>34</v>
      </c>
      <c r="Q12" s="13">
        <v>11</v>
      </c>
      <c r="R12" s="13">
        <v>9</v>
      </c>
      <c r="S12" s="13">
        <v>5</v>
      </c>
      <c r="T12" s="13">
        <v>5.6</v>
      </c>
      <c r="V12" s="13">
        <f t="shared" si="10"/>
        <v>0.7352941176470589</v>
      </c>
      <c r="W12" s="13">
        <f t="shared" si="11"/>
        <v>4.545454545454546</v>
      </c>
      <c r="X12" s="13">
        <f t="shared" si="12"/>
        <v>8.333333333333334</v>
      </c>
      <c r="Y12" s="13">
        <f t="shared" si="13"/>
        <v>20</v>
      </c>
      <c r="Z12" s="13">
        <f t="shared" si="0"/>
        <v>33.61408199643494</v>
      </c>
      <c r="AA12" s="13">
        <f t="shared" si="4"/>
        <v>1.3445632798573977</v>
      </c>
      <c r="AB12" s="13">
        <f t="shared" si="5"/>
        <v>6.579930398175972</v>
      </c>
      <c r="AC12" s="18">
        <f t="shared" si="6"/>
        <v>65.79930398175972</v>
      </c>
      <c r="AD12" s="18">
        <f t="shared" si="7"/>
        <v>60.47963672091599</v>
      </c>
      <c r="AE12" s="18">
        <f t="shared" si="8"/>
        <v>63.139470351337856</v>
      </c>
      <c r="AF12" s="19">
        <v>1</v>
      </c>
      <c r="AG12" s="13">
        <f t="shared" si="14"/>
        <v>2.9411764705882355</v>
      </c>
      <c r="AH12" s="13">
        <f t="shared" si="15"/>
        <v>6.818181818181818</v>
      </c>
      <c r="AI12" s="13">
        <f t="shared" si="16"/>
        <v>5.555555555555555</v>
      </c>
      <c r="AJ12" s="13">
        <f t="shared" si="17"/>
        <v>5</v>
      </c>
      <c r="AK12" s="13">
        <f t="shared" si="1"/>
        <v>20.31491384432561</v>
      </c>
      <c r="AL12" s="13">
        <f t="shared" si="9"/>
        <v>0.8125965537730244</v>
      </c>
      <c r="AM12" s="13">
        <f>M12+O12+T12+AL12</f>
        <v>6.0479636720915995</v>
      </c>
      <c r="AN12" s="23" t="s">
        <v>461</v>
      </c>
      <c r="AO12" s="13" t="s">
        <v>473</v>
      </c>
      <c r="AP12" s="13" t="s">
        <v>474</v>
      </c>
      <c r="AQ12" s="13" t="s">
        <v>475</v>
      </c>
    </row>
    <row r="13" spans="1:39" ht="15.75">
      <c r="A13" s="15" t="s">
        <v>114</v>
      </c>
      <c r="B13" s="16" t="s">
        <v>115</v>
      </c>
      <c r="C13" s="17" t="s">
        <v>116</v>
      </c>
      <c r="D13" s="13">
        <v>1</v>
      </c>
      <c r="E13" s="13">
        <v>3</v>
      </c>
      <c r="F13" s="13">
        <v>5</v>
      </c>
      <c r="G13" s="13">
        <v>10</v>
      </c>
      <c r="H13" s="13">
        <v>1</v>
      </c>
      <c r="J13" s="13">
        <v>159.16</v>
      </c>
      <c r="K13" s="13">
        <v>158.05</v>
      </c>
      <c r="L13" s="13">
        <v>56.39</v>
      </c>
      <c r="M13" s="13">
        <f t="shared" si="2"/>
        <v>0.010800817359151393</v>
      </c>
      <c r="N13" s="13">
        <v>29.15</v>
      </c>
      <c r="O13" s="13">
        <f t="shared" si="3"/>
        <v>-2.1099967993171878</v>
      </c>
      <c r="P13" s="13">
        <v>35</v>
      </c>
      <c r="Q13" s="13">
        <v>34</v>
      </c>
      <c r="R13" s="13">
        <v>11</v>
      </c>
      <c r="S13" s="13">
        <v>46</v>
      </c>
      <c r="T13" s="13">
        <v>0.47</v>
      </c>
      <c r="V13" s="13">
        <f t="shared" si="10"/>
        <v>0.7142857142857143</v>
      </c>
      <c r="W13" s="13">
        <f t="shared" si="11"/>
        <v>1.4705882352941178</v>
      </c>
      <c r="X13" s="13">
        <f t="shared" si="12"/>
        <v>6.818181818181818</v>
      </c>
      <c r="Y13" s="13">
        <f t="shared" si="13"/>
        <v>2.1739130434782608</v>
      </c>
      <c r="Z13" s="13">
        <f t="shared" si="0"/>
        <v>11.176968811239913</v>
      </c>
      <c r="AA13" s="13">
        <f t="shared" si="4"/>
        <v>0.44707875244959655</v>
      </c>
      <c r="AB13" s="13">
        <f t="shared" si="5"/>
        <v>-1.1821172295084401</v>
      </c>
      <c r="AC13" s="18">
        <f t="shared" si="6"/>
        <v>-11.821172295084402</v>
      </c>
      <c r="AD13" s="18">
        <f t="shared" si="7"/>
        <v>-12.231176613017109</v>
      </c>
      <c r="AE13" s="18">
        <f t="shared" si="8"/>
        <v>-12.026174454050755</v>
      </c>
      <c r="AF13" s="19" t="s">
        <v>457</v>
      </c>
      <c r="AG13" s="13">
        <f t="shared" si="14"/>
        <v>2.857142857142857</v>
      </c>
      <c r="AH13" s="13">
        <f t="shared" si="15"/>
        <v>2.2058823529411766</v>
      </c>
      <c r="AI13" s="13">
        <f t="shared" si="16"/>
        <v>4.545454545454546</v>
      </c>
      <c r="AJ13" s="13">
        <f t="shared" si="17"/>
        <v>0.5434782608695652</v>
      </c>
      <c r="AK13" s="13">
        <f t="shared" si="1"/>
        <v>10.151958016408143</v>
      </c>
      <c r="AL13" s="13">
        <f t="shared" si="9"/>
        <v>0.4060783206563257</v>
      </c>
      <c r="AM13" s="13">
        <f t="shared" si="18"/>
        <v>-1.223117661301711</v>
      </c>
    </row>
    <row r="14" spans="1:42" ht="15.75">
      <c r="A14" s="20" t="s">
        <v>117</v>
      </c>
      <c r="B14" s="21" t="s">
        <v>118</v>
      </c>
      <c r="C14" s="22" t="s">
        <v>119</v>
      </c>
      <c r="D14" s="13">
        <v>1</v>
      </c>
      <c r="E14" s="13">
        <v>3</v>
      </c>
      <c r="F14" s="13">
        <v>5</v>
      </c>
      <c r="H14" s="13">
        <v>2</v>
      </c>
      <c r="J14" s="13">
        <v>54.09</v>
      </c>
      <c r="K14" s="13">
        <v>34.44</v>
      </c>
      <c r="L14" s="13">
        <v>30.41</v>
      </c>
      <c r="M14" s="13">
        <f t="shared" si="2"/>
        <v>0.8298141891891893</v>
      </c>
      <c r="N14" s="13">
        <v>20.96</v>
      </c>
      <c r="O14" s="13">
        <f t="shared" si="3"/>
        <v>-1.2362103915501974</v>
      </c>
      <c r="P14" s="13">
        <v>36</v>
      </c>
      <c r="Q14" s="13">
        <v>23</v>
      </c>
      <c r="R14" s="13">
        <v>21</v>
      </c>
      <c r="S14" s="13" t="s">
        <v>457</v>
      </c>
      <c r="T14" s="13">
        <v>0</v>
      </c>
      <c r="V14" s="13">
        <f t="shared" si="10"/>
        <v>0.6944444444444444</v>
      </c>
      <c r="W14" s="13">
        <f t="shared" si="11"/>
        <v>2.1739130434782608</v>
      </c>
      <c r="X14" s="13">
        <f t="shared" si="12"/>
        <v>3.5714285714285716</v>
      </c>
      <c r="Y14" s="13">
        <f t="shared" si="13"/>
        <v>0</v>
      </c>
      <c r="Z14" s="13">
        <f t="shared" si="0"/>
        <v>6.4397860593512775</v>
      </c>
      <c r="AA14" s="13">
        <f t="shared" si="4"/>
        <v>0.25759144237405107</v>
      </c>
      <c r="AB14" s="13">
        <f t="shared" si="5"/>
        <v>-0.14880475998695708</v>
      </c>
      <c r="AC14" s="18">
        <f t="shared" si="6"/>
        <v>-1.4880475998695708</v>
      </c>
      <c r="AD14" s="18">
        <f t="shared" si="7"/>
        <v>-0.6961221340310614</v>
      </c>
      <c r="AE14" s="18">
        <f t="shared" si="8"/>
        <v>-1.092084866950316</v>
      </c>
      <c r="AF14" s="19">
        <v>9</v>
      </c>
      <c r="AG14" s="13">
        <f t="shared" si="14"/>
        <v>2.7777777777777777</v>
      </c>
      <c r="AH14" s="13">
        <f t="shared" si="15"/>
        <v>3.260869565217391</v>
      </c>
      <c r="AI14" s="13">
        <f t="shared" si="16"/>
        <v>2.380952380952381</v>
      </c>
      <c r="AJ14" s="13">
        <f t="shared" si="17"/>
        <v>0</v>
      </c>
      <c r="AK14" s="13">
        <f t="shared" si="1"/>
        <v>8.41959972394755</v>
      </c>
      <c r="AL14" s="13">
        <f t="shared" si="9"/>
        <v>0.336783988957902</v>
      </c>
      <c r="AM14" s="13">
        <f t="shared" si="18"/>
        <v>-0.06961221340310614</v>
      </c>
      <c r="AN14" s="23" t="s">
        <v>461</v>
      </c>
      <c r="AO14" s="13" t="s">
        <v>477</v>
      </c>
      <c r="AP14" s="13" t="s">
        <v>478</v>
      </c>
    </row>
    <row r="15" spans="1:39" ht="15.75">
      <c r="A15" s="15" t="s">
        <v>126</v>
      </c>
      <c r="B15" s="16" t="s">
        <v>127</v>
      </c>
      <c r="C15" s="17" t="s">
        <v>128</v>
      </c>
      <c r="D15" s="13">
        <v>1</v>
      </c>
      <c r="E15" s="13">
        <v>3</v>
      </c>
      <c r="G15" s="13">
        <v>10</v>
      </c>
      <c r="H15" s="13">
        <v>3</v>
      </c>
      <c r="J15" s="13">
        <v>79.1</v>
      </c>
      <c r="K15" s="13">
        <v>67.03</v>
      </c>
      <c r="L15" s="13">
        <v>43.59</v>
      </c>
      <c r="M15" s="13">
        <f t="shared" si="2"/>
        <v>0.33990425232328914</v>
      </c>
      <c r="N15" s="13">
        <v>29.88</v>
      </c>
      <c r="O15" s="13">
        <f t="shared" si="3"/>
        <v>-2.1878800810839647</v>
      </c>
      <c r="P15" s="13">
        <v>39</v>
      </c>
      <c r="Q15" s="13">
        <v>37</v>
      </c>
      <c r="R15" s="13" t="s">
        <v>457</v>
      </c>
      <c r="S15" s="13">
        <v>13</v>
      </c>
      <c r="T15" s="13">
        <v>0</v>
      </c>
      <c r="V15" s="13">
        <f t="shared" si="10"/>
        <v>0.6410256410256411</v>
      </c>
      <c r="W15" s="13">
        <f t="shared" si="11"/>
        <v>1.3513513513513513</v>
      </c>
      <c r="X15" s="13">
        <f t="shared" si="12"/>
        <v>0</v>
      </c>
      <c r="Y15" s="13">
        <f t="shared" si="13"/>
        <v>7.6923076923076925</v>
      </c>
      <c r="Z15" s="13">
        <f t="shared" si="0"/>
        <v>9.684684684684685</v>
      </c>
      <c r="AA15" s="13">
        <f t="shared" si="4"/>
        <v>0.38738738738738737</v>
      </c>
      <c r="AB15" s="13">
        <f t="shared" si="5"/>
        <v>-1.4605884413732881</v>
      </c>
      <c r="AC15" s="18">
        <f t="shared" si="6"/>
        <v>-14.60588441373288</v>
      </c>
      <c r="AD15" s="18">
        <f t="shared" si="7"/>
        <v>-15.874075681924149</v>
      </c>
      <c r="AE15" s="18">
        <f t="shared" si="8"/>
        <v>-15.239980047828514</v>
      </c>
      <c r="AF15" s="19">
        <v>7</v>
      </c>
      <c r="AG15" s="13">
        <f t="shared" si="14"/>
        <v>2.5641025641025643</v>
      </c>
      <c r="AH15" s="13">
        <f t="shared" si="15"/>
        <v>2.027027027027027</v>
      </c>
      <c r="AI15" s="13">
        <f t="shared" si="16"/>
        <v>0</v>
      </c>
      <c r="AJ15" s="13">
        <f t="shared" si="17"/>
        <v>1.9230769230769231</v>
      </c>
      <c r="AK15" s="13">
        <f t="shared" si="1"/>
        <v>6.514206514206515</v>
      </c>
      <c r="AL15" s="13">
        <f t="shared" si="9"/>
        <v>0.2605682605682606</v>
      </c>
      <c r="AM15" s="13">
        <f t="shared" si="18"/>
        <v>-1.587407568192415</v>
      </c>
    </row>
    <row r="16" spans="1:39" ht="15.75">
      <c r="A16" s="15" t="s">
        <v>156</v>
      </c>
      <c r="B16" s="16" t="s">
        <v>157</v>
      </c>
      <c r="C16" s="17" t="s">
        <v>158</v>
      </c>
      <c r="D16" s="13">
        <v>1</v>
      </c>
      <c r="E16" s="13">
        <v>3</v>
      </c>
      <c r="F16" s="13">
        <v>5</v>
      </c>
      <c r="H16" s="13">
        <v>2</v>
      </c>
      <c r="J16" s="13">
        <v>70.48</v>
      </c>
      <c r="K16" s="13">
        <v>69.36</v>
      </c>
      <c r="L16" s="13">
        <v>68.24</v>
      </c>
      <c r="M16" s="13">
        <f t="shared" si="2"/>
        <v>0.5</v>
      </c>
      <c r="N16" s="13">
        <v>62.77</v>
      </c>
      <c r="O16" s="13">
        <f t="shared" si="3"/>
        <v>-5.696895337672037</v>
      </c>
      <c r="P16" s="13">
        <v>49</v>
      </c>
      <c r="Q16" s="13">
        <v>38</v>
      </c>
      <c r="R16" s="13">
        <v>22</v>
      </c>
      <c r="S16" s="13" t="s">
        <v>457</v>
      </c>
      <c r="T16" s="13">
        <v>0.23</v>
      </c>
      <c r="V16" s="13">
        <f t="shared" si="10"/>
        <v>0.5102040816326531</v>
      </c>
      <c r="W16" s="13">
        <f t="shared" si="11"/>
        <v>1.3157894736842106</v>
      </c>
      <c r="X16" s="13">
        <f t="shared" si="12"/>
        <v>3.409090909090909</v>
      </c>
      <c r="Y16" s="13">
        <f t="shared" si="13"/>
        <v>0</v>
      </c>
      <c r="Z16" s="13">
        <f t="shared" si="0"/>
        <v>5.235084464407773</v>
      </c>
      <c r="AA16" s="13">
        <f t="shared" si="4"/>
        <v>0.20940337857631092</v>
      </c>
      <c r="AB16" s="13">
        <f t="shared" si="5"/>
        <v>-4.757491959095725</v>
      </c>
      <c r="AC16" s="18">
        <f t="shared" si="6"/>
        <v>-47.57491959095725</v>
      </c>
      <c r="AD16" s="18">
        <f t="shared" si="7"/>
        <v>-47.15406225280668</v>
      </c>
      <c r="AE16" s="18">
        <f t="shared" si="8"/>
        <v>-47.364490921881966</v>
      </c>
      <c r="AF16" s="19" t="s">
        <v>457</v>
      </c>
      <c r="AG16" s="13">
        <f>IF($P16&lt;&gt;" ",$AG$2*25/$P16,0)</f>
        <v>2.0408163265306123</v>
      </c>
      <c r="AH16" s="13">
        <f t="shared" si="15"/>
        <v>1.9736842105263157</v>
      </c>
      <c r="AI16" s="13">
        <f t="shared" si="16"/>
        <v>2.272727272727273</v>
      </c>
      <c r="AJ16" s="13">
        <f t="shared" si="17"/>
        <v>0</v>
      </c>
      <c r="AK16" s="13">
        <f t="shared" si="1"/>
        <v>6.2872278097842</v>
      </c>
      <c r="AL16" s="13">
        <f t="shared" si="9"/>
        <v>0.251489112391368</v>
      </c>
      <c r="AM16" s="13">
        <f t="shared" si="18"/>
        <v>-4.7154062252806686</v>
      </c>
    </row>
    <row r="17" spans="1:43" ht="15.75">
      <c r="A17" s="20" t="s">
        <v>164</v>
      </c>
      <c r="B17" s="21" t="s">
        <v>165</v>
      </c>
      <c r="C17" s="22" t="s">
        <v>166</v>
      </c>
      <c r="E17" s="13">
        <v>3</v>
      </c>
      <c r="F17" s="13">
        <v>5</v>
      </c>
      <c r="G17" s="13">
        <v>10</v>
      </c>
      <c r="H17" s="13">
        <v>4</v>
      </c>
      <c r="J17" s="13">
        <v>68.4</v>
      </c>
      <c r="K17" s="13">
        <v>32.5</v>
      </c>
      <c r="L17" s="13">
        <v>32.34</v>
      </c>
      <c r="M17" s="13">
        <f t="shared" si="2"/>
        <v>0.995562950637826</v>
      </c>
      <c r="N17" s="13">
        <v>21.68</v>
      </c>
      <c r="O17" s="13">
        <f t="shared" si="3"/>
        <v>-1.3130267790461967</v>
      </c>
      <c r="P17" s="13" t="s">
        <v>457</v>
      </c>
      <c r="Q17" s="13">
        <v>2</v>
      </c>
      <c r="R17" s="13">
        <v>1</v>
      </c>
      <c r="S17" s="13">
        <v>1</v>
      </c>
      <c r="T17" s="13">
        <v>0</v>
      </c>
      <c r="V17" s="13">
        <f>IF($P17&lt;&gt;" ",$P$1*25/$P17,0)</f>
        <v>0</v>
      </c>
      <c r="W17" s="13">
        <f t="shared" si="11"/>
        <v>25</v>
      </c>
      <c r="X17" s="13">
        <f t="shared" si="12"/>
        <v>75</v>
      </c>
      <c r="Y17" s="13">
        <f t="shared" si="13"/>
        <v>100</v>
      </c>
      <c r="Z17" s="13">
        <f t="shared" si="0"/>
        <v>200</v>
      </c>
      <c r="AA17" s="13">
        <f t="shared" si="4"/>
        <v>8</v>
      </c>
      <c r="AB17" s="13">
        <f>M17+O17+T17+AA17</f>
        <v>7.68253617159163</v>
      </c>
      <c r="AC17" s="18">
        <f t="shared" si="6"/>
        <v>76.8253617159163</v>
      </c>
      <c r="AD17" s="18">
        <f>AM17*10</f>
        <v>41.825361715916294</v>
      </c>
      <c r="AE17" s="18">
        <f>(AD17+AC17)/2</f>
        <v>59.3253617159163</v>
      </c>
      <c r="AF17" s="19">
        <v>2</v>
      </c>
      <c r="AG17" s="13">
        <f>IF($P17&lt;&gt;" ",$AG$2*25/$P17,0)</f>
        <v>0</v>
      </c>
      <c r="AH17" s="13">
        <f t="shared" si="15"/>
        <v>37.5</v>
      </c>
      <c r="AI17" s="13">
        <f t="shared" si="16"/>
        <v>50</v>
      </c>
      <c r="AJ17" s="13">
        <f t="shared" si="17"/>
        <v>25</v>
      </c>
      <c r="AK17" s="13">
        <f t="shared" si="1"/>
        <v>112.5</v>
      </c>
      <c r="AL17" s="13">
        <f t="shared" si="9"/>
        <v>4.5</v>
      </c>
      <c r="AM17" s="13">
        <f t="shared" si="18"/>
        <v>4.18253617159163</v>
      </c>
      <c r="AN17" s="23" t="s">
        <v>461</v>
      </c>
      <c r="AO17" s="13" t="s">
        <v>471</v>
      </c>
      <c r="AP17" s="13" t="s">
        <v>476</v>
      </c>
      <c r="AQ17" s="13" t="s">
        <v>487</v>
      </c>
    </row>
    <row r="18" spans="1:43" ht="15.75">
      <c r="A18" s="15" t="s">
        <v>173</v>
      </c>
      <c r="B18" s="16" t="s">
        <v>174</v>
      </c>
      <c r="C18" s="17" t="s">
        <v>175</v>
      </c>
      <c r="E18" s="13">
        <v>3</v>
      </c>
      <c r="F18" s="13">
        <v>5</v>
      </c>
      <c r="G18" s="13">
        <v>10</v>
      </c>
      <c r="H18" s="13">
        <v>4</v>
      </c>
      <c r="J18" s="13">
        <v>49.13</v>
      </c>
      <c r="K18" s="13">
        <v>26.94</v>
      </c>
      <c r="L18" s="13">
        <v>24.73</v>
      </c>
      <c r="M18" s="13">
        <f t="shared" si="2"/>
        <v>0.9094262295081967</v>
      </c>
      <c r="N18" s="13">
        <v>5.8</v>
      </c>
      <c r="O18" s="13">
        <f t="shared" si="3"/>
        <v>0.38120132294889575</v>
      </c>
      <c r="P18" s="13" t="s">
        <v>457</v>
      </c>
      <c r="Q18" s="13">
        <v>7</v>
      </c>
      <c r="R18" s="13">
        <v>42</v>
      </c>
      <c r="S18" s="13">
        <v>10</v>
      </c>
      <c r="T18" s="13">
        <v>0.75</v>
      </c>
      <c r="V18" s="13">
        <f t="shared" si="10"/>
        <v>0</v>
      </c>
      <c r="W18" s="13">
        <f t="shared" si="11"/>
        <v>7.142857142857143</v>
      </c>
      <c r="X18" s="13">
        <f t="shared" si="12"/>
        <v>1.7857142857142858</v>
      </c>
      <c r="Y18" s="13">
        <f t="shared" si="13"/>
        <v>10</v>
      </c>
      <c r="Z18" s="13">
        <f t="shared" si="0"/>
        <v>18.92857142857143</v>
      </c>
      <c r="AA18" s="13">
        <f t="shared" si="4"/>
        <v>0.7571428571428572</v>
      </c>
      <c r="AB18" s="13">
        <f>M18+O18+T18+AA18</f>
        <v>2.7977704095999494</v>
      </c>
      <c r="AC18" s="18">
        <f t="shared" si="6"/>
        <v>27.977704095999492</v>
      </c>
      <c r="AD18" s="18">
        <f>AM18*10</f>
        <v>26.168180286475682</v>
      </c>
      <c r="AE18" s="18">
        <f>(AD18+AC18)/2</f>
        <v>27.072942191237587</v>
      </c>
      <c r="AF18" s="19">
        <v>3</v>
      </c>
      <c r="AG18" s="13">
        <f t="shared" si="14"/>
        <v>0</v>
      </c>
      <c r="AH18" s="13">
        <f t="shared" si="15"/>
        <v>10.714285714285714</v>
      </c>
      <c r="AI18" s="13">
        <f t="shared" si="16"/>
        <v>1.1904761904761905</v>
      </c>
      <c r="AJ18" s="13">
        <f t="shared" si="17"/>
        <v>2.5</v>
      </c>
      <c r="AK18" s="13">
        <f t="shared" si="1"/>
        <v>14.404761904761903</v>
      </c>
      <c r="AL18" s="13">
        <f t="shared" si="9"/>
        <v>0.5761904761904761</v>
      </c>
      <c r="AM18" s="13">
        <f t="shared" si="18"/>
        <v>2.616818028647568</v>
      </c>
      <c r="AN18" s="23" t="s">
        <v>461</v>
      </c>
      <c r="AO18" s="13" t="s">
        <v>481</v>
      </c>
      <c r="AP18" s="13" t="s">
        <v>482</v>
      </c>
      <c r="AQ18" s="13" t="s">
        <v>484</v>
      </c>
    </row>
    <row r="19" spans="1:41" ht="15.75">
      <c r="A19" s="20" t="s">
        <v>180</v>
      </c>
      <c r="B19" s="21" t="s">
        <v>181</v>
      </c>
      <c r="C19" s="22" t="s">
        <v>182</v>
      </c>
      <c r="E19" s="13">
        <v>3</v>
      </c>
      <c r="F19" s="13">
        <v>5</v>
      </c>
      <c r="G19" s="13">
        <v>10</v>
      </c>
      <c r="H19" s="13">
        <v>4</v>
      </c>
      <c r="J19" s="13">
        <v>57.2</v>
      </c>
      <c r="K19" s="13">
        <v>37.96</v>
      </c>
      <c r="L19" s="13">
        <v>30</v>
      </c>
      <c r="M19" s="13">
        <f t="shared" si="2"/>
        <v>0.7073529411764705</v>
      </c>
      <c r="N19" s="13">
        <v>18.32</v>
      </c>
      <c r="O19" s="13">
        <f t="shared" si="3"/>
        <v>-0.9545503040648671</v>
      </c>
      <c r="P19" s="13" t="s">
        <v>457</v>
      </c>
      <c r="Q19" s="13">
        <v>10</v>
      </c>
      <c r="R19" s="13">
        <v>16</v>
      </c>
      <c r="S19" s="13">
        <v>40</v>
      </c>
      <c r="T19" s="13">
        <v>0.84</v>
      </c>
      <c r="V19" s="13">
        <f t="shared" si="10"/>
        <v>0</v>
      </c>
      <c r="W19" s="13">
        <f t="shared" si="11"/>
        <v>5</v>
      </c>
      <c r="X19" s="13">
        <f t="shared" si="12"/>
        <v>4.6875</v>
      </c>
      <c r="Y19" s="13">
        <f t="shared" si="13"/>
        <v>2.5</v>
      </c>
      <c r="Z19" s="13">
        <f t="shared" si="0"/>
        <v>12.1875</v>
      </c>
      <c r="AA19" s="13">
        <f t="shared" si="4"/>
        <v>0.4875</v>
      </c>
      <c r="AB19" s="13">
        <f>M19+O19+T19+AA19</f>
        <v>1.0803026371116033</v>
      </c>
      <c r="AC19" s="18">
        <f t="shared" si="6"/>
        <v>10.803026371116033</v>
      </c>
      <c r="AD19" s="18">
        <f>AM19*10</f>
        <v>10.428026371116035</v>
      </c>
      <c r="AE19" s="18">
        <f>(AD19+AC19)/2</f>
        <v>10.615526371116033</v>
      </c>
      <c r="AF19" s="19">
        <v>5</v>
      </c>
      <c r="AG19" s="13">
        <f t="shared" si="14"/>
        <v>0</v>
      </c>
      <c r="AH19" s="13">
        <f t="shared" si="15"/>
        <v>7.5</v>
      </c>
      <c r="AI19" s="13">
        <f t="shared" si="16"/>
        <v>3.125</v>
      </c>
      <c r="AJ19" s="13">
        <f t="shared" si="17"/>
        <v>0.625</v>
      </c>
      <c r="AK19" s="13">
        <f t="shared" si="1"/>
        <v>11.25</v>
      </c>
      <c r="AL19" s="13">
        <f t="shared" si="9"/>
        <v>0.45</v>
      </c>
      <c r="AM19" s="13">
        <f t="shared" si="18"/>
        <v>1.0428026371116035</v>
      </c>
      <c r="AN19" s="23" t="s">
        <v>479</v>
      </c>
      <c r="AO19" s="13" t="s">
        <v>480</v>
      </c>
    </row>
    <row r="20" spans="1:41" ht="15.75">
      <c r="A20" s="20" t="s">
        <v>236</v>
      </c>
      <c r="B20" s="21" t="s">
        <v>237</v>
      </c>
      <c r="C20" s="22" t="s">
        <v>238</v>
      </c>
      <c r="E20" s="13">
        <v>3</v>
      </c>
      <c r="F20" s="13">
        <v>5</v>
      </c>
      <c r="G20" s="13">
        <v>10</v>
      </c>
      <c r="H20" s="13">
        <v>4</v>
      </c>
      <c r="J20" s="13">
        <v>80.55</v>
      </c>
      <c r="K20" s="13">
        <v>47.33</v>
      </c>
      <c r="L20" s="13">
        <v>38.84</v>
      </c>
      <c r="M20" s="13">
        <f t="shared" si="2"/>
        <v>0.7964516902421482</v>
      </c>
      <c r="N20" s="13">
        <v>8.37</v>
      </c>
      <c r="O20" s="13">
        <f t="shared" si="3"/>
        <v>0.10700949535901005</v>
      </c>
      <c r="P20" s="13" t="s">
        <v>457</v>
      </c>
      <c r="Q20" s="13">
        <v>40</v>
      </c>
      <c r="R20" s="13">
        <v>44</v>
      </c>
      <c r="S20" s="13">
        <v>15</v>
      </c>
      <c r="T20" s="13">
        <v>1.27</v>
      </c>
      <c r="V20" s="13">
        <f>IF($P20&lt;&gt;" ",$P$1*25/$P20,0)</f>
        <v>0</v>
      </c>
      <c r="W20" s="13">
        <f t="shared" si="11"/>
        <v>1.25</v>
      </c>
      <c r="X20" s="13">
        <f t="shared" si="12"/>
        <v>1.7045454545454546</v>
      </c>
      <c r="Y20" s="13">
        <f t="shared" si="13"/>
        <v>6.666666666666667</v>
      </c>
      <c r="Z20" s="13">
        <f t="shared" si="0"/>
        <v>9.621212121212121</v>
      </c>
      <c r="AA20" s="13">
        <f t="shared" si="4"/>
        <v>0.3848484848484849</v>
      </c>
      <c r="AB20" s="13">
        <f>M20+O20+T20+AA20</f>
        <v>2.558309670449643</v>
      </c>
      <c r="AC20" s="18">
        <f t="shared" si="6"/>
        <v>25.583096704496427</v>
      </c>
      <c r="AD20" s="18">
        <f>AM20*10</f>
        <v>23.6058239772237</v>
      </c>
      <c r="AE20" s="18">
        <f>(AD20+AC20)/2</f>
        <v>24.594460340860063</v>
      </c>
      <c r="AF20" s="19">
        <v>4</v>
      </c>
      <c r="AG20" s="13">
        <f t="shared" si="14"/>
        <v>0</v>
      </c>
      <c r="AH20" s="13">
        <f t="shared" si="15"/>
        <v>1.875</v>
      </c>
      <c r="AI20" s="13">
        <f t="shared" si="16"/>
        <v>1.1363636363636365</v>
      </c>
      <c r="AJ20" s="13">
        <f t="shared" si="17"/>
        <v>1.6666666666666667</v>
      </c>
      <c r="AK20" s="13">
        <f t="shared" si="1"/>
        <v>4.678030303030304</v>
      </c>
      <c r="AL20" s="13">
        <f t="shared" si="9"/>
        <v>0.18712121212121216</v>
      </c>
      <c r="AM20" s="13">
        <f t="shared" si="18"/>
        <v>2.36058239772237</v>
      </c>
      <c r="AN20" s="23" t="s">
        <v>461</v>
      </c>
      <c r="AO20" s="13" t="s">
        <v>483</v>
      </c>
    </row>
    <row r="21" spans="1:39" ht="15.75">
      <c r="A21" s="20" t="s">
        <v>84</v>
      </c>
      <c r="B21" s="21" t="s">
        <v>85</v>
      </c>
      <c r="C21" s="22" t="s">
        <v>315</v>
      </c>
      <c r="D21" s="13">
        <v>1</v>
      </c>
      <c r="F21" s="13">
        <v>5</v>
      </c>
      <c r="G21" s="13">
        <v>10</v>
      </c>
      <c r="H21" s="13">
        <v>5</v>
      </c>
      <c r="J21" s="13">
        <v>41.89</v>
      </c>
      <c r="K21" s="13">
        <v>41.89</v>
      </c>
      <c r="L21" s="13">
        <v>18.77</v>
      </c>
      <c r="M21" s="13">
        <f t="shared" si="2"/>
        <v>0</v>
      </c>
      <c r="N21" s="13">
        <f>N1*2</f>
        <v>187.46</v>
      </c>
      <c r="O21" s="13">
        <f t="shared" si="3"/>
        <v>-19</v>
      </c>
      <c r="P21" s="13">
        <v>25</v>
      </c>
      <c r="Q21" s="13" t="s">
        <v>457</v>
      </c>
      <c r="R21" s="13">
        <v>36</v>
      </c>
      <c r="S21" s="13">
        <v>12</v>
      </c>
      <c r="T21" s="13">
        <v>0</v>
      </c>
      <c r="V21" s="13">
        <f t="shared" si="10"/>
        <v>1</v>
      </c>
      <c r="X21" s="13">
        <f t="shared" si="12"/>
        <v>2.0833333333333335</v>
      </c>
      <c r="Y21" s="13">
        <f>IF($S21&lt;&gt;" ",$S$1*25/$S21,0)</f>
        <v>8.333333333333334</v>
      </c>
      <c r="Z21" s="13">
        <f t="shared" si="0"/>
        <v>11.416666666666668</v>
      </c>
      <c r="AA21" s="13">
        <f t="shared" si="4"/>
        <v>0.4566666666666667</v>
      </c>
      <c r="AB21" s="13">
        <f>M21+O21+T21+AA21</f>
        <v>-18.543333333333333</v>
      </c>
      <c r="AC21" s="18">
        <f t="shared" si="6"/>
        <v>-185.43333333333334</v>
      </c>
      <c r="AD21" s="18">
        <f>AM21*10</f>
        <v>-187.01111111111112</v>
      </c>
      <c r="AE21" s="18">
        <f>(AD21+AC21)/2</f>
        <v>-186.22222222222223</v>
      </c>
      <c r="AF21" s="19" t="s">
        <v>457</v>
      </c>
      <c r="AG21" s="13">
        <f t="shared" si="14"/>
        <v>4</v>
      </c>
      <c r="AH21" s="13">
        <f>IF($Q21&lt;&gt;" ",$AH$2*25/$Q21,0)</f>
        <v>0</v>
      </c>
      <c r="AI21" s="13">
        <f t="shared" si="16"/>
        <v>1.3888888888888888</v>
      </c>
      <c r="AJ21" s="13">
        <f t="shared" si="17"/>
        <v>2.0833333333333335</v>
      </c>
      <c r="AK21" s="13">
        <f t="shared" si="1"/>
        <v>7.472222222222223</v>
      </c>
      <c r="AL21" s="13">
        <f t="shared" si="9"/>
        <v>0.2988888888888889</v>
      </c>
      <c r="AM21" s="13">
        <f t="shared" si="18"/>
        <v>-18.70111111111111</v>
      </c>
    </row>
    <row r="22" spans="2:20" ht="15.75">
      <c r="B22" s="13" t="s">
        <v>488</v>
      </c>
      <c r="T22" s="13">
        <v>0.24</v>
      </c>
    </row>
    <row r="23" spans="39:41" ht="15.75">
      <c r="AM23" s="13" t="s">
        <v>488</v>
      </c>
      <c r="AN23" s="13" t="s">
        <v>490</v>
      </c>
      <c r="AO23" s="13" t="s">
        <v>489</v>
      </c>
    </row>
  </sheetData>
  <hyperlinks>
    <hyperlink ref="B3" r:id="rId1" display="http://online.wsj.com/public/quotes/main.html?symbol=TRA&amp;mod=scoreboard2008"/>
    <hyperlink ref="B4" r:id="rId2" display="http://online.wsj.com/public/quotes/main.html?symbol=ISRG&amp;mod=scoreboard2008"/>
    <hyperlink ref="B5" r:id="rId3" display="http://online.wsj.com/public/quotes/main.html?symbol=BYI&amp;mod=scoreboard2008"/>
    <hyperlink ref="B6" r:id="rId4" display="http://online.wsj.com/public/quotes/main.html?symbol=AAPL&amp;mod=scoreboard2008"/>
    <hyperlink ref="B7" r:id="rId5" display="http://online.wsj.com/public/quotes/main.html?symbol=MDR&amp;mod=scoreboard2008"/>
    <hyperlink ref="B8" r:id="rId6" display="http://online.wsj.com/public/quotes/main.html?symbol=WFR&amp;mod=scoreboard2008"/>
    <hyperlink ref="B9" r:id="rId7" display="http://online.wsj.com/public/quotes/main.html?symbol=GME&amp;mod=scoreboard2008"/>
    <hyperlink ref="B10" r:id="rId8" display="http://online.wsj.com/public/quotes/main.html?symbol=MON&amp;mod=scoreboard2008"/>
    <hyperlink ref="B11" r:id="rId9" display="http://online.wsj.com/public/quotes/main.html?symbol=DNR&amp;mod=scoreboard2008"/>
    <hyperlink ref="B12" r:id="rId10" display="http://online.wsj.com/public/quotes/main.html?symbol=PCU&amp;mod=scoreboard2008"/>
    <hyperlink ref="B13" r:id="rId11" display="http://online.wsj.com/public/quotes/main.html?symbol=CLF&amp;mod=scoreboard2008"/>
    <hyperlink ref="B14" r:id="rId12" display="http://online.wsj.com/public/quotes/main.html?symbol=BEAV&amp;mod=scoreboard2008"/>
    <hyperlink ref="B15" r:id="rId13" display="http://online.wsj.com/public/quotes/main.html?symbol=ESRX&amp;mod=scoreboard2008"/>
    <hyperlink ref="B16" r:id="rId14" display="http://online.wsj.com/public/quotes/main.html?symbol=RRC&amp;mod=scoreboard2008"/>
    <hyperlink ref="B17" r:id="rId15" display="http://online.wsj.com/public/quotes/main.html?symbol=HANS&amp;mod=scoreboard2007"/>
    <hyperlink ref="B18" r:id="rId16" display="http://online.wsj.com/public/quotes/main.html?symbol=FTO&amp;mod=scoreboard2007"/>
    <hyperlink ref="B19" r:id="rId17" display="http://online.wsj.com/public/quotes/main.html?symbol=GES&amp;mod=scoreboard2007"/>
    <hyperlink ref="B20" r:id="rId18" display="http://online.wsj.com/public/quotes/main.html?symbol=HOC&amp;mod=scoreboard2007"/>
    <hyperlink ref="B21" r:id="rId19" display="http://online.wsj.com/public/quotes/main.html?symbol=MOGN&amp;mod=scoreboard2007"/>
  </hyperlinks>
  <printOptions/>
  <pageMargins left="0.75" right="0.75" top="1" bottom="1" header="0.5" footer="0.5"/>
  <pageSetup horizontalDpi="1200" verticalDpi="1200"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/>
  <sheetData>
    <row r="1" spans="1:9" ht="18.75">
      <c r="A1" s="4">
        <v>5</v>
      </c>
      <c r="B1" s="5" t="s">
        <v>24</v>
      </c>
      <c r="C1" s="6" t="s">
        <v>25</v>
      </c>
      <c r="D1" s="12" t="s">
        <v>26</v>
      </c>
      <c r="E1">
        <v>1</v>
      </c>
      <c r="F1">
        <v>3</v>
      </c>
      <c r="G1">
        <v>5</v>
      </c>
      <c r="I1">
        <v>2</v>
      </c>
    </row>
    <row r="2" spans="1:9" ht="18.75">
      <c r="A2" s="4">
        <v>7</v>
      </c>
      <c r="B2" s="5" t="s">
        <v>30</v>
      </c>
      <c r="C2" s="6" t="s">
        <v>31</v>
      </c>
      <c r="D2" s="12" t="s">
        <v>32</v>
      </c>
      <c r="E2">
        <v>1</v>
      </c>
      <c r="F2">
        <v>3</v>
      </c>
      <c r="G2">
        <v>5</v>
      </c>
      <c r="I2">
        <v>2</v>
      </c>
    </row>
    <row r="3" spans="1:9" ht="18.75">
      <c r="A3" s="4">
        <v>11</v>
      </c>
      <c r="B3" s="5" t="s">
        <v>42</v>
      </c>
      <c r="C3" s="6" t="s">
        <v>43</v>
      </c>
      <c r="D3" s="12" t="s">
        <v>44</v>
      </c>
      <c r="E3">
        <v>1</v>
      </c>
      <c r="F3">
        <v>3</v>
      </c>
      <c r="H3">
        <v>10</v>
      </c>
      <c r="I3">
        <v>3</v>
      </c>
    </row>
    <row r="4" spans="1:9" ht="12.75">
      <c r="A4" s="8">
        <v>18</v>
      </c>
      <c r="B4" s="9" t="s">
        <v>63</v>
      </c>
      <c r="C4" s="10" t="s">
        <v>64</v>
      </c>
      <c r="D4" s="11" t="s">
        <v>65</v>
      </c>
      <c r="E4">
        <v>1</v>
      </c>
      <c r="F4">
        <v>3</v>
      </c>
      <c r="G4">
        <v>5</v>
      </c>
      <c r="H4">
        <v>10</v>
      </c>
      <c r="I4">
        <v>1</v>
      </c>
    </row>
    <row r="5" spans="1:9" ht="18.75">
      <c r="A5" s="4">
        <v>19</v>
      </c>
      <c r="B5" s="5" t="s">
        <v>66</v>
      </c>
      <c r="C5" s="6" t="s">
        <v>67</v>
      </c>
      <c r="D5" s="12" t="s">
        <v>68</v>
      </c>
      <c r="E5">
        <v>1</v>
      </c>
      <c r="F5">
        <v>3</v>
      </c>
      <c r="G5">
        <v>5</v>
      </c>
      <c r="I5">
        <v>2</v>
      </c>
    </row>
    <row r="6" spans="1:9" ht="27.75">
      <c r="A6" s="4">
        <v>21</v>
      </c>
      <c r="B6" s="5" t="s">
        <v>72</v>
      </c>
      <c r="C6" s="6" t="s">
        <v>73</v>
      </c>
      <c r="D6" s="12" t="s">
        <v>74</v>
      </c>
      <c r="E6">
        <v>1</v>
      </c>
      <c r="F6">
        <v>3</v>
      </c>
      <c r="G6">
        <v>5</v>
      </c>
      <c r="I6">
        <v>2</v>
      </c>
    </row>
    <row r="7" spans="1:9" ht="18.75">
      <c r="A7" s="8">
        <v>22</v>
      </c>
      <c r="B7" s="9" t="s">
        <v>75</v>
      </c>
      <c r="C7" s="10" t="s">
        <v>76</v>
      </c>
      <c r="D7" s="11" t="s">
        <v>77</v>
      </c>
      <c r="E7">
        <v>1</v>
      </c>
      <c r="F7">
        <v>3</v>
      </c>
      <c r="G7">
        <v>5</v>
      </c>
      <c r="I7">
        <v>2</v>
      </c>
    </row>
    <row r="8" spans="1:9" ht="12.75">
      <c r="A8" s="4">
        <v>31</v>
      </c>
      <c r="B8" s="5" t="s">
        <v>102</v>
      </c>
      <c r="C8" s="6" t="s">
        <v>103</v>
      </c>
      <c r="D8" s="12" t="s">
        <v>104</v>
      </c>
      <c r="E8">
        <v>1</v>
      </c>
      <c r="F8">
        <v>3</v>
      </c>
      <c r="G8">
        <v>5</v>
      </c>
      <c r="I8">
        <v>2</v>
      </c>
    </row>
    <row r="9" spans="1:9" ht="18.75">
      <c r="A9" s="8">
        <v>32</v>
      </c>
      <c r="B9" s="9" t="s">
        <v>105</v>
      </c>
      <c r="C9" s="10" t="s">
        <v>106</v>
      </c>
      <c r="D9" s="11" t="s">
        <v>107</v>
      </c>
      <c r="E9">
        <v>1</v>
      </c>
      <c r="F9">
        <v>3</v>
      </c>
      <c r="G9">
        <v>5</v>
      </c>
      <c r="I9">
        <v>2</v>
      </c>
    </row>
    <row r="10" spans="1:9" ht="18.75">
      <c r="A10" s="8">
        <v>34</v>
      </c>
      <c r="B10" s="9" t="s">
        <v>111</v>
      </c>
      <c r="C10" s="10" t="s">
        <v>112</v>
      </c>
      <c r="D10" s="11" t="s">
        <v>113</v>
      </c>
      <c r="E10">
        <v>1</v>
      </c>
      <c r="F10">
        <v>3</v>
      </c>
      <c r="G10">
        <v>5</v>
      </c>
      <c r="H10">
        <v>10</v>
      </c>
      <c r="I10">
        <v>1</v>
      </c>
    </row>
    <row r="11" spans="1:9" ht="18.75">
      <c r="A11" s="4">
        <v>35</v>
      </c>
      <c r="B11" s="5" t="s">
        <v>114</v>
      </c>
      <c r="C11" s="6" t="s">
        <v>115</v>
      </c>
      <c r="D11" s="12" t="s">
        <v>116</v>
      </c>
      <c r="E11">
        <v>1</v>
      </c>
      <c r="F11">
        <v>3</v>
      </c>
      <c r="G11">
        <v>5</v>
      </c>
      <c r="H11">
        <v>10</v>
      </c>
      <c r="I11">
        <v>1</v>
      </c>
    </row>
    <row r="12" spans="1:9" ht="18.75">
      <c r="A12" s="8">
        <v>36</v>
      </c>
      <c r="B12" s="9" t="s">
        <v>117</v>
      </c>
      <c r="C12" s="10" t="s">
        <v>118</v>
      </c>
      <c r="D12" s="11" t="s">
        <v>119</v>
      </c>
      <c r="E12">
        <v>1</v>
      </c>
      <c r="F12">
        <v>3</v>
      </c>
      <c r="G12">
        <v>5</v>
      </c>
      <c r="I12">
        <v>2</v>
      </c>
    </row>
    <row r="13" spans="1:9" ht="18.75">
      <c r="A13" s="4">
        <v>39</v>
      </c>
      <c r="B13" s="5" t="s">
        <v>126</v>
      </c>
      <c r="C13" s="6" t="s">
        <v>127</v>
      </c>
      <c r="D13" s="12" t="s">
        <v>128</v>
      </c>
      <c r="E13">
        <v>1</v>
      </c>
      <c r="F13">
        <v>3</v>
      </c>
      <c r="H13">
        <v>10</v>
      </c>
      <c r="I13">
        <v>3</v>
      </c>
    </row>
    <row r="14" spans="1:9" ht="18.75">
      <c r="A14" s="4">
        <v>49</v>
      </c>
      <c r="B14" s="5" t="s">
        <v>156</v>
      </c>
      <c r="C14" s="6" t="s">
        <v>157</v>
      </c>
      <c r="D14" s="12" t="s">
        <v>158</v>
      </c>
      <c r="E14">
        <v>1</v>
      </c>
      <c r="F14">
        <v>3</v>
      </c>
      <c r="G14">
        <v>5</v>
      </c>
      <c r="I14">
        <v>2</v>
      </c>
    </row>
    <row r="15" spans="1:9" ht="18.75">
      <c r="A15" s="8">
        <v>2</v>
      </c>
      <c r="B15" s="9" t="s">
        <v>164</v>
      </c>
      <c r="C15" s="10" t="s">
        <v>165</v>
      </c>
      <c r="D15" s="11" t="s">
        <v>166</v>
      </c>
      <c r="F15">
        <v>3</v>
      </c>
      <c r="G15">
        <v>5</v>
      </c>
      <c r="H15">
        <v>10</v>
      </c>
      <c r="I15">
        <v>4</v>
      </c>
    </row>
    <row r="16" spans="1:9" ht="12.75">
      <c r="A16" s="4">
        <v>7</v>
      </c>
      <c r="B16" s="5" t="s">
        <v>173</v>
      </c>
      <c r="C16" s="6" t="s">
        <v>174</v>
      </c>
      <c r="D16" s="12" t="s">
        <v>175</v>
      </c>
      <c r="F16">
        <v>3</v>
      </c>
      <c r="G16">
        <v>5</v>
      </c>
      <c r="H16">
        <v>10</v>
      </c>
      <c r="I16">
        <v>4</v>
      </c>
    </row>
    <row r="17" spans="1:9" ht="12.75">
      <c r="A17" s="8">
        <v>10</v>
      </c>
      <c r="B17" s="9" t="s">
        <v>180</v>
      </c>
      <c r="C17" s="10" t="s">
        <v>181</v>
      </c>
      <c r="D17" s="11" t="s">
        <v>182</v>
      </c>
      <c r="F17">
        <v>3</v>
      </c>
      <c r="G17">
        <v>5</v>
      </c>
      <c r="H17">
        <v>10</v>
      </c>
      <c r="I17">
        <v>4</v>
      </c>
    </row>
    <row r="18" spans="1:9" ht="12.75">
      <c r="A18" s="8">
        <v>40</v>
      </c>
      <c r="B18" s="9" t="s">
        <v>236</v>
      </c>
      <c r="C18" s="10" t="s">
        <v>237</v>
      </c>
      <c r="D18" s="11" t="s">
        <v>238</v>
      </c>
      <c r="F18">
        <v>3</v>
      </c>
      <c r="G18">
        <v>5</v>
      </c>
      <c r="H18">
        <v>10</v>
      </c>
      <c r="I18">
        <v>4</v>
      </c>
    </row>
    <row r="19" spans="1:9" ht="12.75">
      <c r="A19" s="8">
        <v>36</v>
      </c>
      <c r="B19" s="9" t="s">
        <v>84</v>
      </c>
      <c r="C19" s="10" t="s">
        <v>85</v>
      </c>
      <c r="D19" s="11" t="s">
        <v>315</v>
      </c>
      <c r="E19">
        <v>1</v>
      </c>
      <c r="G19">
        <v>5</v>
      </c>
      <c r="H19">
        <v>10</v>
      </c>
      <c r="I19">
        <v>5</v>
      </c>
    </row>
  </sheetData>
  <hyperlinks>
    <hyperlink ref="C1" r:id="rId1" display="http://online.wsj.com/public/quotes/main.html?symbol=TRA&amp;mod=scoreboard2008"/>
    <hyperlink ref="C2" r:id="rId2" display="http://online.wsj.com/public/quotes/main.html?symbol=ISRG&amp;mod=scoreboard2008"/>
    <hyperlink ref="C3" r:id="rId3" display="http://online.wsj.com/public/quotes/main.html?symbol=BYI&amp;mod=scoreboard2008"/>
    <hyperlink ref="C4" r:id="rId4" display="http://online.wsj.com/public/quotes/main.html?symbol=AAPL&amp;mod=scoreboard2008"/>
    <hyperlink ref="C5" r:id="rId5" display="http://online.wsj.com/public/quotes/main.html?symbol=MDR&amp;mod=scoreboard2008"/>
    <hyperlink ref="C6" r:id="rId6" display="http://online.wsj.com/public/quotes/main.html?symbol=WFR&amp;mod=scoreboard2008"/>
    <hyperlink ref="C7" r:id="rId7" display="http://online.wsj.com/public/quotes/main.html?symbol=GME&amp;mod=scoreboard2008"/>
    <hyperlink ref="C8" r:id="rId8" display="http://online.wsj.com/public/quotes/main.html?symbol=MON&amp;mod=scoreboard2008"/>
    <hyperlink ref="C9" r:id="rId9" display="http://online.wsj.com/public/quotes/main.html?symbol=DNR&amp;mod=scoreboard2008"/>
    <hyperlink ref="C10" r:id="rId10" display="http://online.wsj.com/public/quotes/main.html?symbol=PCU&amp;mod=scoreboard2008"/>
    <hyperlink ref="C11" r:id="rId11" display="http://online.wsj.com/public/quotes/main.html?symbol=CLF&amp;mod=scoreboard2008"/>
    <hyperlink ref="C12" r:id="rId12" display="http://online.wsj.com/public/quotes/main.html?symbol=BEAV&amp;mod=scoreboard2008"/>
    <hyperlink ref="C13" r:id="rId13" display="http://online.wsj.com/public/quotes/main.html?symbol=ESRX&amp;mod=scoreboard2008"/>
    <hyperlink ref="C14" r:id="rId14" display="http://online.wsj.com/public/quotes/main.html?symbol=RRC&amp;mod=scoreboard2008"/>
    <hyperlink ref="C15" r:id="rId15" display="http://online.wsj.com/public/quotes/main.html?symbol=HANS&amp;mod=scoreboard2007"/>
    <hyperlink ref="C16" r:id="rId16" display="http://online.wsj.com/public/quotes/main.html?symbol=FTO&amp;mod=scoreboard2007"/>
    <hyperlink ref="C17" r:id="rId17" display="http://online.wsj.com/public/quotes/main.html?symbol=GES&amp;mod=scoreboard2007"/>
    <hyperlink ref="C18" r:id="rId18" display="http://online.wsj.com/public/quotes/main.html?symbol=HOC&amp;mod=scoreboard2007"/>
    <hyperlink ref="C19" r:id="rId19" display="http://online.wsj.com/public/quotes/main.html?symbol=MOGN&amp;mod=scoreboard200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Alford</dc:creator>
  <cp:keywords/>
  <dc:description/>
  <cp:lastModifiedBy>Lionel Alford</cp:lastModifiedBy>
  <cp:lastPrinted>2008-04-07T20:07:49Z</cp:lastPrinted>
  <dcterms:created xsi:type="dcterms:W3CDTF">2008-03-13T03:26:12Z</dcterms:created>
  <dcterms:modified xsi:type="dcterms:W3CDTF">2008-05-06T21:53:44Z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